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C:\Users\allop\Desktop\for VCF website\"/>
    </mc:Choice>
  </mc:AlternateContent>
  <xr:revisionPtr revIDLastSave="0" documentId="13_ncr:1_{5D0B1732-67F9-4E7A-BB64-3FD06E07693D}" xr6:coauthVersionLast="47" xr6:coauthVersionMax="47" xr10:uidLastSave="{00000000-0000-0000-0000-000000000000}"/>
  <bookViews>
    <workbookView xWindow="-104" yWindow="-104" windowWidth="22326" windowHeight="11947" tabRatio="451" xr2:uid="{00000000-000D-0000-FFFF-FFFF00000000}"/>
  </bookViews>
  <sheets>
    <sheet name="EEP Results" sheetId="1" r:id="rId1"/>
    <sheet name="Summary" sheetId="4" r:id="rId2"/>
    <sheet name="sex &amp; destination" sheetId="3" r:id="rId3"/>
  </sheets>
  <definedNames>
    <definedName name="_xlnm._FilterDatabase" localSheetId="1" hidden="1">Summary!$A$1:$G$82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5" i="1" l="1"/>
  <c r="G29" i="3" l="1"/>
  <c r="D77" i="4"/>
  <c r="D76" i="4" l="1"/>
  <c r="G33" i="3" l="1"/>
  <c r="G32" i="3" l="1"/>
  <c r="G4" i="3" l="1"/>
  <c r="G3" i="3"/>
  <c r="G30" i="3"/>
  <c r="G28" i="3" l="1"/>
  <c r="D81" i="4" l="1"/>
  <c r="G22" i="3"/>
  <c r="G19" i="3"/>
  <c r="G17" i="3" l="1"/>
  <c r="C83" i="4"/>
  <c r="D78" i="4"/>
  <c r="G15" i="3" l="1"/>
  <c r="D92" i="4"/>
  <c r="G11" i="3" l="1"/>
  <c r="D91" i="4" l="1"/>
  <c r="G10" i="3" l="1"/>
  <c r="D73" i="4" l="1"/>
  <c r="G7" i="3" l="1"/>
  <c r="G5" i="3" l="1"/>
  <c r="D68" i="4" l="1"/>
  <c r="D67" i="4"/>
  <c r="D65" i="4" l="1"/>
  <c r="D48" i="4" l="1"/>
  <c r="D40" i="4"/>
  <c r="D34" i="4" l="1"/>
  <c r="D35" i="4" l="1"/>
  <c r="D22" i="4" l="1"/>
  <c r="G6" i="3" l="1"/>
  <c r="G13" i="3"/>
  <c r="G8" i="3"/>
  <c r="G26" i="3"/>
  <c r="G16" i="3"/>
  <c r="G21" i="3"/>
  <c r="G24" i="3"/>
  <c r="D6" i="4" l="1"/>
  <c r="D5" i="4"/>
  <c r="D9" i="4"/>
  <c r="D11" i="4"/>
  <c r="D19" i="4"/>
  <c r="D10" i="4"/>
  <c r="D17" i="4"/>
  <c r="D14" i="4"/>
  <c r="D42" i="4"/>
  <c r="D20" i="4"/>
  <c r="D8" i="4"/>
  <c r="D45" i="4"/>
  <c r="D15" i="4"/>
  <c r="D12" i="4"/>
  <c r="D61" i="4"/>
  <c r="D33" i="4"/>
  <c r="D38" i="4"/>
  <c r="D51" i="4"/>
  <c r="D16" i="4"/>
  <c r="D32" i="4"/>
  <c r="D24" i="4"/>
  <c r="D64" i="4"/>
  <c r="D28" i="4"/>
  <c r="D37" i="4"/>
  <c r="D80" i="4"/>
  <c r="D60" i="4"/>
  <c r="D75" i="4"/>
  <c r="D63" i="4"/>
  <c r="D44" i="4"/>
  <c r="D13" i="4"/>
  <c r="D71" i="4"/>
  <c r="D74" i="4"/>
  <c r="D62" i="4"/>
  <c r="D39" i="4"/>
  <c r="D56" i="4"/>
  <c r="D25" i="4"/>
  <c r="D53" i="4"/>
  <c r="D2" i="4"/>
  <c r="L43" i="3" l="1"/>
  <c r="F83" i="4"/>
  <c r="G83" i="4"/>
  <c r="C28" i="1"/>
  <c r="D28" i="1"/>
  <c r="E28" i="1"/>
  <c r="F28" i="1"/>
  <c r="G28" i="1"/>
  <c r="D65" i="1"/>
  <c r="E65" i="1"/>
  <c r="F65" i="1"/>
  <c r="G65" i="1"/>
  <c r="C68" i="1"/>
  <c r="D68" i="1"/>
  <c r="E68" i="1"/>
  <c r="F68" i="1"/>
  <c r="G68" i="1"/>
  <c r="D72" i="1" l="1"/>
  <c r="D7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author>
    <author>Windows User</author>
    <author>Alex Llopis</author>
  </authors>
  <commentList>
    <comment ref="D2" authorId="0" shapeId="0" xr:uid="{00000000-0006-0000-0000-000001000000}">
      <text>
        <r>
          <rPr>
            <b/>
            <sz val="9"/>
            <color indexed="81"/>
            <rFont val="Tahoma"/>
            <family val="2"/>
          </rPr>
          <t>1st egg laid on the 04/01/23. Fertile
2nd egg laid on the ?/01/23. On the 19/01/23 in the morning first time the 2nd egg could be registered. On the 16th there was only one egg in the nest. 26/02/23 around 7:00h a chick hatched in nest from the 1st egg and since then the 2nd egg rolled out of the nest bowl, being no more incubated. UNKNOWN</t>
        </r>
      </text>
    </comment>
    <comment ref="F2" authorId="1" shapeId="0" xr:uid="{00000000-0006-0000-0000-000002000000}">
      <text>
        <r>
          <rPr>
            <b/>
            <sz val="9"/>
            <color indexed="81"/>
            <rFont val="Tahoma"/>
            <family val="2"/>
          </rPr>
          <t>BG 1171 nest hatched on the 26/02/23 around 7:00.</t>
        </r>
      </text>
    </comment>
    <comment ref="D3" authorId="0" shapeId="0" xr:uid="{00000000-0006-0000-0000-000003000000}">
      <text>
        <r>
          <rPr>
            <b/>
            <sz val="9"/>
            <color indexed="81"/>
            <rFont val="Tahoma"/>
            <family val="2"/>
          </rPr>
          <t>1st egg laid on the 28/02/23 at 13:20h. 21/04/23 at 10:00h the single clutch removed and exchanged with a dummy egg. PUTREFIED</t>
        </r>
      </text>
    </comment>
    <comment ref="D4" authorId="0" shapeId="0" xr:uid="{00000000-0006-0000-0000-000004000000}">
      <text>
        <r>
          <rPr>
            <b/>
            <sz val="9"/>
            <color indexed="81"/>
            <rFont val="Tahoma"/>
            <family val="2"/>
          </rPr>
          <t>1st egg laid on the 18/01/23.</t>
        </r>
      </text>
    </comment>
    <comment ref="F4" authorId="1" shapeId="0" xr:uid="{00000000-0006-0000-0000-000005000000}">
      <text>
        <r>
          <rPr>
            <b/>
            <sz val="9"/>
            <color indexed="81"/>
            <rFont val="Tahoma"/>
            <family val="2"/>
          </rPr>
          <t>BG 1176 assisted nest hatched on the 04/03/23 around 11:00. 1/3 of the eggshell where the chick's beak was located was removed or broken by adults. Theoretically ¡t was the 45th incubation day!?
The chick was left in the nest. At 13:30h killed by the female. DIED</t>
        </r>
      </text>
    </comment>
    <comment ref="D5" authorId="0" shapeId="0" xr:uid="{00000000-0006-0000-0000-000006000000}">
      <text>
        <r>
          <rPr>
            <b/>
            <sz val="9"/>
            <color indexed="81"/>
            <rFont val="Tahoma"/>
            <family val="2"/>
          </rPr>
          <t>1st egg laid on the 27/01/23. INFERTILE</t>
        </r>
      </text>
    </comment>
    <comment ref="D6" authorId="0" shapeId="0" xr:uid="{00000000-0006-0000-0000-000007000000}">
      <text>
        <r>
          <rPr>
            <b/>
            <sz val="9"/>
            <color indexed="81"/>
            <rFont val="Tahoma"/>
            <family val="2"/>
          </rPr>
          <t>1st egg laid on the 25/01/23. UNKNOWN
2nd egg laid on the 30/01/23</t>
        </r>
      </text>
    </comment>
    <comment ref="F6" authorId="1" shapeId="0" xr:uid="{6D58295F-3271-427C-8EF1-BBC2DC036885}">
      <text>
        <r>
          <rPr>
            <b/>
            <sz val="9"/>
            <color indexed="81"/>
            <rFont val="Tahoma"/>
            <family val="2"/>
          </rPr>
          <t>BG 1192 nest hatched on the 27/03/23 during the night. 
9/04/23 the chick has been eaten by the adults. DIED</t>
        </r>
      </text>
    </comment>
    <comment ref="D7" authorId="0" shapeId="0" xr:uid="{00000000-0006-0000-0000-000008000000}">
      <text>
        <r>
          <rPr>
            <b/>
            <sz val="9"/>
            <color indexed="81"/>
            <rFont val="Tahoma"/>
            <family val="2"/>
          </rPr>
          <t>1st egg laid on the 05/01/23. 17/01/23 removed for artificial incubation. INFERTILE
2nd egg laid on the 21/01/23.</t>
        </r>
      </text>
    </comment>
    <comment ref="F7" authorId="1" shapeId="0" xr:uid="{00000000-0006-0000-0000-000009000000}">
      <text>
        <r>
          <rPr>
            <b/>
            <sz val="9"/>
            <color indexed="81"/>
            <rFont val="Tahoma"/>
            <family val="2"/>
          </rPr>
          <t xml:space="preserve">BG 1188 nest hatched on the 17/03/23 in the morning. </t>
        </r>
      </text>
    </comment>
    <comment ref="G7" authorId="1" shapeId="0" xr:uid="{731CFBFF-91B1-4B94-B1BE-101350C80D8E}">
      <text>
        <r>
          <rPr>
            <b/>
            <sz val="9"/>
            <color indexed="81"/>
            <rFont val="Tahoma"/>
            <family val="2"/>
          </rPr>
          <t>On the 9/06/23 transferred by  plane late afternoon to Malaga airport. Spent the night at the airport and the following day transferred by car to CC Guadalentín for Andalusia release.</t>
        </r>
      </text>
    </comment>
    <comment ref="D8" authorId="0" shapeId="0" xr:uid="{00000000-0006-0000-0000-00000A000000}">
      <text>
        <r>
          <rPr>
            <b/>
            <sz val="9"/>
            <color indexed="81"/>
            <rFont val="Tahoma"/>
            <family val="2"/>
          </rPr>
          <t>1st egg laid on the 14/12/22 around 9:00h. 
2nd egg laid on the 23/12/22. 6/02/23 by assisted hatch in nest of BG1164, the 2nd egg was removed for artificial hatch. Fertile? 9/02/23 bubbles are visible in the shell but it doesn't smell bad. INFERTILE</t>
        </r>
      </text>
    </comment>
    <comment ref="F8" authorId="1" shapeId="0" xr:uid="{00000000-0006-0000-0000-00000B000000}">
      <text>
        <r>
          <rPr>
            <b/>
            <sz val="9"/>
            <color indexed="81"/>
            <rFont val="Tahoma"/>
            <family val="2"/>
          </rPr>
          <t>BG 1164 assisted nest hatched on the 06/02/23 at 17:00h. The chick was glued to the egg membrane. Weight 158g. 5/02/23 at 8:00h the chick was already by hatching.</t>
        </r>
      </text>
    </comment>
    <comment ref="D9" authorId="0" shapeId="0" xr:uid="{00000000-0006-0000-0000-00000C000000}">
      <text>
        <r>
          <rPr>
            <b/>
            <sz val="9"/>
            <color indexed="81"/>
            <rFont val="Tahoma"/>
            <family val="2"/>
          </rPr>
          <t>1st egg laid between the 16-17/01/23.</t>
        </r>
      </text>
    </comment>
    <comment ref="F9" authorId="1" shapeId="0" xr:uid="{00000000-0006-0000-0000-00000D000000}">
      <text>
        <r>
          <rPr>
            <b/>
            <sz val="9"/>
            <color indexed="81"/>
            <rFont val="Tahoma"/>
            <family val="2"/>
          </rPr>
          <t>BG 1182 nest hatched on the 10/02/23 early morning.</t>
        </r>
      </text>
    </comment>
    <comment ref="G9" authorId="1" shapeId="0" xr:uid="{AD46132C-CD9E-4D60-8ECB-8E6F30CC769F}">
      <text>
        <r>
          <rPr>
            <b/>
            <sz val="9"/>
            <color indexed="81"/>
            <rFont val="Tahoma"/>
            <family val="2"/>
          </rPr>
          <t>On the 6/06/23 transferred by plane late afternoon to Malaga airport. Spent the night at the airport and the following day transferred by car to CC Guadalentín for Andalusia release. Adopted by foster pair BG313 x BG330.</t>
        </r>
      </text>
    </comment>
    <comment ref="D11" authorId="0" shapeId="0" xr:uid="{00000000-0006-0000-0000-00000E000000}">
      <text>
        <r>
          <rPr>
            <b/>
            <sz val="9"/>
            <color indexed="81"/>
            <rFont val="Tahoma"/>
            <family val="2"/>
          </rPr>
          <t>1st egg laid on the 09/12/22. 3/02/23 removed from the incubator as it smelled bad. PUTREFIED
2nd egg laid on the 16/12/22 (during the night from the 15th - 16th). 3/02/23 the egg looks not ok. INFERTILE
31/12/22 double clutch removed to avoid any demages during New Year night celebrations and incubated artificially.</t>
        </r>
      </text>
    </comment>
    <comment ref="D12" authorId="0" shapeId="0" xr:uid="{00000000-0006-0000-0000-00000F000000}">
      <text>
        <r>
          <rPr>
            <b/>
            <sz val="9"/>
            <color indexed="81"/>
            <rFont val="Tahoma"/>
            <family val="2"/>
          </rPr>
          <t>1st egg laid on the 22/12/22. 31/12/22 removed to avoid any demages during New Year night celebrations and incubated artificially. ABORTED</t>
        </r>
      </text>
    </comment>
    <comment ref="D14" authorId="0" shapeId="0" xr:uid="{00000000-0006-0000-0000-000010000000}">
      <text>
        <r>
          <rPr>
            <b/>
            <sz val="9"/>
            <color indexed="81"/>
            <rFont val="Tahoma"/>
            <family val="2"/>
          </rPr>
          <t>1st egg laid on the 22/12/22 early morning the egg was already laid. 31/01/23 in the morning no adults were incubating. By nest control only eggshell remains could be found without vessels. INFERTILE
2nd egg laid on the</t>
        </r>
      </text>
    </comment>
    <comment ref="D15" authorId="0" shapeId="0" xr:uid="{00000000-0006-0000-0000-000011000000}">
      <text>
        <r>
          <rPr>
            <b/>
            <sz val="9"/>
            <color indexed="81"/>
            <rFont val="Tahoma"/>
            <family val="2"/>
          </rPr>
          <t xml:space="preserve">1st egg laid on the 2/01/23 early. 23/01/23 female leaved the nest and no egg could be seen through the camera. Nest control: only egg shell remains between the wool with no vessels. INFERTILE/BROKEN
</t>
        </r>
      </text>
    </comment>
    <comment ref="D16" authorId="0" shapeId="0" xr:uid="{00000000-0006-0000-0000-000012000000}">
      <text>
        <r>
          <rPr>
            <b/>
            <sz val="9"/>
            <color indexed="81"/>
            <rFont val="Tahoma"/>
            <family val="2"/>
          </rPr>
          <t>1st egg laid on the 9/01/23 during the night. 15/02/23 the embryo died (after around 37 days of incubation). ABORTED
2nd egg laid on the 18/01/23. INFERTILE
30/01/23 clutch removed and exchanged with dummy eggs. 1st egg fertile. 2nd egg infertile.</t>
        </r>
      </text>
    </comment>
    <comment ref="D17" authorId="0" shapeId="0" xr:uid="{00000000-0006-0000-0000-000013000000}">
      <text>
        <r>
          <rPr>
            <b/>
            <sz val="9"/>
            <color indexed="81"/>
            <rFont val="Tahoma"/>
            <family val="2"/>
          </rPr>
          <t xml:space="preserve">1st egg laid on the 28/12/22. 23/01/23 started to smell bad. Removed from the incubator. Probably not fertilised as there was no sign of germinal disc or blood from small veins. FERTILE/INFERTILE/PUTREFIED
2nd egg laid on the 5?/01/23.
9/01/23 the clucth has been exchanged by dummy eggs. 1st time determined that 2 eggs were present </t>
        </r>
      </text>
    </comment>
    <comment ref="F17" authorId="1" shapeId="0" xr:uid="{00000000-0006-0000-0000-000014000000}">
      <text>
        <r>
          <rPr>
            <b/>
            <sz val="9"/>
            <color indexed="81"/>
            <rFont val="Tahoma"/>
            <family val="2"/>
          </rPr>
          <t xml:space="preserve">BG 1173 assisted artificial hatch on the 28/02/23. In the morning, the chick is slightly assisted in hatching. Finally the chick pushed itself out. It looks healthy, it chirps, the yolk sack was completely absorbed.  
As the lay day was unknown on the 25/02/23 a tiny hole was done into the air cell. 26/02/23 a bigger hole where the shadow of the beak in the air cell was. </t>
        </r>
      </text>
    </comment>
    <comment ref="G17" authorId="1" shapeId="0" xr:uid="{00000000-0006-0000-0000-000015000000}">
      <text>
        <r>
          <rPr>
            <b/>
            <sz val="9"/>
            <color indexed="81"/>
            <rFont val="Tahoma"/>
            <family val="2"/>
          </rPr>
          <t>BG 1173 7/03/23 transferred by car to Liberec zoo and successful adoption by old breeding pair BG180 x BG274 at 13:00. Morning weight 212g.
21/09/23 sent to RFZ</t>
        </r>
      </text>
    </comment>
    <comment ref="D18" authorId="0" shapeId="0" xr:uid="{00000000-0006-0000-0000-000016000000}">
      <text>
        <r>
          <rPr>
            <b/>
            <sz val="9"/>
            <color indexed="81"/>
            <rFont val="Tahoma"/>
            <family val="2"/>
          </rPr>
          <t>1st egg laid on the 14/12/22. 26/01/23 removed for artificial incubation, fertile.</t>
        </r>
      </text>
    </comment>
    <comment ref="F18" authorId="1" shapeId="0" xr:uid="{00000000-0006-0000-0000-000017000000}">
      <text>
        <r>
          <rPr>
            <b/>
            <sz val="9"/>
            <color indexed="81"/>
            <rFont val="Tahoma"/>
            <family val="2"/>
          </rPr>
          <t>BG 1163 artificial hatch. In the morning on the 5/02/23 was already out of the egg. Hatching weight 142.7g. First feeding in the evening. On the 3/02/23 chick started to hatch.</t>
        </r>
      </text>
    </comment>
    <comment ref="G18" authorId="1" shapeId="0" xr:uid="{00000000-0006-0000-0000-000018000000}">
      <text>
        <r>
          <rPr>
            <b/>
            <sz val="9"/>
            <color indexed="81"/>
            <rFont val="Tahoma"/>
            <family val="2"/>
          </rPr>
          <t>BG 1163 on the 10/02/23 at 12:00 succesfull adoption by foster pair BG207 x BG233. Adoption weight 207.7g
03/05/23 removed for transfer to Baronnies.</t>
        </r>
      </text>
    </comment>
    <comment ref="D19" authorId="0" shapeId="0" xr:uid="{EF56702F-2D18-4C3E-AA68-DA241A4D3D6B}">
      <text>
        <r>
          <rPr>
            <b/>
            <sz val="9"/>
            <color indexed="81"/>
            <rFont val="Tahoma"/>
            <family val="2"/>
          </rPr>
          <t>1st egg laid on the 19/02/23. INFERTILE
2nd egg laid on the ?/02/23. INFERTILE
on the 18-04-23 nest control. A double clutch was present.</t>
        </r>
      </text>
    </comment>
    <comment ref="B20" authorId="1" shapeId="0" xr:uid="{00000000-0006-0000-0000-00001A000000}">
      <text>
        <r>
          <rPr>
            <b/>
            <sz val="9"/>
            <color indexed="81"/>
            <rFont val="Tahoma"/>
            <family val="2"/>
          </rPr>
          <t>23rd of February 1st time mating attempt</t>
        </r>
      </text>
    </comment>
    <comment ref="D21" authorId="0" shapeId="0" xr:uid="{00000000-0006-0000-0000-00001B000000}">
      <text>
        <r>
          <rPr>
            <b/>
            <sz val="9"/>
            <color indexed="81"/>
            <rFont val="Tahoma"/>
            <family val="2"/>
          </rPr>
          <t>1st egg laid on the 30/12/22. 13/02/23 with 45 days of incubation, removed for artificial hatch. Weight 197,60 g. INFERTILE
2nd egg laid on the 07/01/23 in the morning. 13/02/23 with 37 days of incubation, removed for artificial hatch. Weight 206,7g. Fertile. ABORTED
Pair received dummy eggs.</t>
        </r>
      </text>
    </comment>
    <comment ref="B22" authorId="1" shapeId="0" xr:uid="{00000000-0006-0000-0000-00001C000000}">
      <text>
        <r>
          <rPr>
            <b/>
            <sz val="9"/>
            <color indexed="81"/>
            <rFont val="Tahoma"/>
            <family val="2"/>
          </rPr>
          <t>2021 the male carried  wool and sticks to the nest, tried to approach the female. The female chased him away several times. End of the season it was seen that the female was ready for mating, but then the male seemed to be afraid of her. They sit quite close together, sometimes even together in the nest.</t>
        </r>
      </text>
    </comment>
    <comment ref="D23" authorId="0" shapeId="0" xr:uid="{00000000-0006-0000-0000-00001D000000}">
      <text>
        <r>
          <rPr>
            <b/>
            <sz val="9"/>
            <color indexed="81"/>
            <rFont val="Tahoma"/>
            <family val="2"/>
          </rPr>
          <t>1st egg laid on the 13/01/23. 30/01/23 egg control: infertile. Removed to try to provoke a second clutch. INFERTILE
2ng egg laid on the 7/03/23. INFERTILE</t>
        </r>
      </text>
    </comment>
    <comment ref="D24" authorId="0" shapeId="0" xr:uid="{00000000-0006-0000-0000-00001E000000}">
      <text>
        <r>
          <rPr>
            <b/>
            <sz val="9"/>
            <color indexed="81"/>
            <rFont val="Tahoma"/>
            <family val="2"/>
          </rPr>
          <t>1st egg laid on the 28/02/23.</t>
        </r>
      </text>
    </comment>
    <comment ref="F24" authorId="1" shapeId="0" xr:uid="{B438857C-6AAF-4C88-9D22-FA03DD0DB23E}">
      <text>
        <r>
          <rPr>
            <b/>
            <sz val="9"/>
            <color indexed="81"/>
            <rFont val="Tahoma"/>
            <family val="2"/>
          </rPr>
          <t>BG 1195 nest hatched during the night 22/04/23. At 9:00h nest control. Weight 133g.</t>
        </r>
      </text>
    </comment>
    <comment ref="D25" authorId="0" shapeId="0" xr:uid="{00000000-0006-0000-0000-00001F000000}">
      <text>
        <r>
          <rPr>
            <b/>
            <sz val="9"/>
            <color indexed="81"/>
            <rFont val="Tahoma"/>
            <family val="2"/>
          </rPr>
          <t>1st egg laid on the 13/01/23  at 15:18h. 21/01/23 at 12:40 removed for artificial incubation.
2nd egg laid on the 20/01/23 between 20:00-21:30h. The embryo died around the 30th day of incubation. ABORTED</t>
        </r>
      </text>
    </comment>
    <comment ref="F25" authorId="1" shapeId="0" xr:uid="{00000000-0006-0000-0000-000020000000}">
      <text>
        <r>
          <rPr>
            <b/>
            <sz val="9"/>
            <color indexed="81"/>
            <rFont val="Tahoma"/>
            <family val="2"/>
          </rPr>
          <t>BG 1180 artificial hatch on the 7/03/23.</t>
        </r>
      </text>
    </comment>
    <comment ref="G25" authorId="2" shapeId="0" xr:uid="{43B70464-7C90-46FF-8C20-F914142238AD}">
      <text>
        <r>
          <rPr>
            <b/>
            <sz val="9"/>
            <color indexed="81"/>
            <rFont val="Tahoma"/>
            <charset val="1"/>
          </rPr>
          <t>Used Nest-Box rearing method</t>
        </r>
      </text>
    </comment>
    <comment ref="D26" authorId="0" shapeId="0" xr:uid="{00000000-0006-0000-0000-000021000000}">
      <text>
        <r>
          <rPr>
            <b/>
            <sz val="9"/>
            <color indexed="81"/>
            <rFont val="Tahoma"/>
            <family val="2"/>
          </rPr>
          <t xml:space="preserve">1st egg laid on the 24/12/22 at 14:50h. 30/01/23 clutch control. The smaller egg (196g) with more pigmentation </t>
        </r>
        <r>
          <rPr>
            <b/>
            <sz val="9"/>
            <color indexed="10"/>
            <rFont val="Tahoma"/>
            <family val="2"/>
          </rPr>
          <t>from the hatching date it could be confirmed that it was the 1st egg. Before was assigned as the 2nd egg</t>
        </r>
        <r>
          <rPr>
            <b/>
            <sz val="9"/>
            <color indexed="81"/>
            <rFont val="Tahoma"/>
            <family val="2"/>
          </rPr>
          <t xml:space="preserve">. Not returned in the nest because was infertile. INFERTIL
2nd egg laid on the 30/12/22 around 5:00h. 30/01/23 clutch control. The bigger egg (219g) with less pigmentation </t>
        </r>
        <r>
          <rPr>
            <b/>
            <sz val="9"/>
            <color indexed="10"/>
            <rFont val="Tahoma"/>
            <family val="2"/>
          </rPr>
          <t>from the hatching date it could be confirmed that it was the 2nd egg. Before was assigned as the 1st egg and returned in the nest as aborted because it had already passed the hatching date and no movement of the embryo had been detected</t>
        </r>
        <r>
          <rPr>
            <b/>
            <sz val="9"/>
            <color indexed="81"/>
            <rFont val="Tahoma"/>
            <family val="2"/>
          </rPr>
          <t>. The egg was returned into the nest. In fact it was the 2nd egg and fertile. 
30/01/23 by clutch control because of the size, the 1st egg was assigned as the second egg. From the date of hatching of the chick it can be concluded that the one removed from the nest it was the first one.</t>
        </r>
      </text>
    </comment>
    <comment ref="F26" authorId="1" shapeId="0" xr:uid="{00000000-0006-0000-0000-000022000000}">
      <text>
        <r>
          <rPr>
            <b/>
            <sz val="9"/>
            <color indexed="81"/>
            <rFont val="Tahoma"/>
            <family val="2"/>
          </rPr>
          <t xml:space="preserve">BG 1166 nest hatching on the 20/02/23 at 9:45h. </t>
        </r>
      </text>
    </comment>
    <comment ref="D31" authorId="0" shapeId="0" xr:uid="{00000000-0006-0000-0000-000023000000}">
      <text>
        <r>
          <rPr>
            <b/>
            <sz val="9"/>
            <color indexed="81"/>
            <rFont val="Tahoma"/>
            <family val="2"/>
          </rPr>
          <t>1st egg laid on the 28/02/23 during the night. No mating could be registered. The dummy egg has been thrown out of the nest and  it was found on the ground at 6:00h in the morning. INFERTILE
22/02/23 the pair received a dummy egg. Only the male started to incubate it.
19/03/23 at late afternoon the pecked egg shell 2-22/23-560 was adopted. Female immediately took care of the egg. Afterwards she began to slightly widen the pecked egg shell, but then continued to incubate firmly and very carefully. A little later she turned the egg over and continued to widen the hole. The egg had to be removed. There was already a very large opening and some of the shell next to it was pressed in. No bleeding and the hatchling remained undamaged.</t>
        </r>
      </text>
    </comment>
    <comment ref="D32" authorId="0" shapeId="0" xr:uid="{00000000-0006-0000-0000-000024000000}">
      <text>
        <r>
          <rPr>
            <b/>
            <sz val="9"/>
            <color indexed="81"/>
            <rFont val="Tahoma"/>
            <family val="2"/>
          </rPr>
          <t xml:space="preserve">1st egg laid on the 29/12/22 around 16:00h. 
2nd egg laid on the 5/01/23 at 14:00h. </t>
        </r>
        <r>
          <rPr>
            <b/>
            <sz val="9"/>
            <color indexed="10"/>
            <rFont val="Tahoma"/>
            <family val="2"/>
          </rPr>
          <t>Since 20/02/23 no movements could be registered. It looks as if it has aborted?</t>
        </r>
        <r>
          <rPr>
            <b/>
            <sz val="9"/>
            <color indexed="81"/>
            <rFont val="Tahoma"/>
            <family val="2"/>
          </rPr>
          <t xml:space="preserve"> 24/02/23 at 8:00h still no movements could be detected. 25/02/23 at 8:00 </t>
        </r>
        <r>
          <rPr>
            <b/>
            <sz val="9"/>
            <color indexed="10"/>
            <rFont val="Tahoma"/>
            <family val="2"/>
          </rPr>
          <t>first time embryo movements by thermal shock</t>
        </r>
        <r>
          <rPr>
            <b/>
            <sz val="9"/>
            <color indexed="81"/>
            <rFont val="Tahoma"/>
            <family val="2"/>
          </rPr>
          <t xml:space="preserve"> could be registered.
2/02/23 double clutch removed because of adoption BG1160. Both eggs fertile and alive. Additionaly to the adopted chick, the foster pair received a dummy egg.</t>
        </r>
      </text>
    </comment>
    <comment ref="F32" authorId="1" shapeId="0" xr:uid="{00000000-0006-0000-0000-000025000000}">
      <text>
        <r>
          <rPr>
            <b/>
            <sz val="9"/>
            <color indexed="81"/>
            <rFont val="Tahoma"/>
            <family val="2"/>
          </rPr>
          <t xml:space="preserve">BG 1168 nest hatched on the 23/02/23 at 21:00h by foster pair BG087 x BG547. 24/02/23 at 15:300 nest control because no feedings were observed. The chick was weak with a weight of 157g. Removed it from the nest. Fed at 160g until the evening, swallowed well, but he cannot lift its head. 25/02/23 157g morning weight and fed 2g, head barely lifted, but swallows well. Fed up to 164g by evening, head still needs to be held, begging and swallowing ok. 26/02/23 154g morning weight, still weak, head needs to be supported and fed to 171g by evening. 27/02/23 159g morning weight (only 4g gain), sleepy, snaps and swallows but with head support. In the evening again only fed to 171g. 28/02/23 159g mornig weight (only 5g gain). But the bird is more lively, begging and snatching, fed to 180g in the evening. 01/03/23 163g morning weight (4g gain) and started with AB therapy (Baytril 0.1ml s.c.). Snapping actively. At 15:00h 180g weight and started to hold his head up and to react more to movement. 2/03/23 first time overnight that the chick gain more weight, 9g. In the morning asked for food and took 7g. At 10:00h suddenly voited already digested. Suspicion yolk sack infection. Baytril 2x/day. Hydration 8ml s.c. no forced feed during the next days. Mostly hydration. 04/03/23 chick no more vomited since last time and in the morning already asked for food.
20/02/23 chick pecked air cell. 21/02/23 chick pecked egg shell at 16:00h. 22/02/23 pecked egg adoption by BG087 x BG547 (female has no rearing experience).
BG 1172 artificial hatch on the 28/02/23 at 8:30h. The yolk  was not completely absorbed: about 2 cm in diameter, was still outside the abdominal wall. Was tied it  with sutures, cut it off and  disinfected. Weight without yolk rest 149g (159g hatch weight). 2x/day Enrofloxacine 0.1ml (Baytril 2.5% 0.1 ml s.c. knee fold) In the evening 140g, fed 3g.
1/03/23 2x/day Baytril. Morning weight 138g, already begging, fed 4g. At 11:00h 141g, fed 142g, begging and swallowing, faeces ok. 14:00h 141g, begs, snaps, fed to 154g. Evening weightg 154g.
2/03/23 1x/day Baytril 0.1ml. Morning weight 143g, evening weight 161g. 3/03/23 1x/day Baytril 0.1ml. Morning weight 153g, evening weight 174g. 4/03/23 1x/day Baytril 0.1ml. Morning weight 166g, evening weight 190g. 5/03/23 1x/day Baytril 0.1ml (last day AB). Morning weight 182g. 
(first 2 days 2x/day Baytril, 4 days 1x/day Baytril)
6/03/23 after manipulation to get a few drops of bloos for sexing, the bird vomited. Received again Antibiotics.
</t>
        </r>
        <r>
          <rPr>
            <b/>
            <sz val="9"/>
            <color indexed="10"/>
            <rFont val="Tahoma"/>
            <family val="2"/>
          </rPr>
          <t>Since 20/02/23 no movements</t>
        </r>
        <r>
          <rPr>
            <b/>
            <sz val="9"/>
            <color indexed="81"/>
            <rFont val="Tahoma"/>
            <family val="2"/>
          </rPr>
          <t xml:space="preserve"> could be registered. </t>
        </r>
        <r>
          <rPr>
            <b/>
            <sz val="9"/>
            <color indexed="10"/>
            <rFont val="Tahoma"/>
            <family val="2"/>
          </rPr>
          <t>It looks as if it has aborted?</t>
        </r>
        <r>
          <rPr>
            <b/>
            <sz val="9"/>
            <color indexed="81"/>
            <rFont val="Tahoma"/>
            <family val="2"/>
          </rPr>
          <t xml:space="preserve"> 24/02/23 at 8:00h still no movements could be detected. </t>
        </r>
        <r>
          <rPr>
            <b/>
            <sz val="9"/>
            <color indexed="10"/>
            <rFont val="Tahoma"/>
            <family val="2"/>
          </rPr>
          <t xml:space="preserve">25/02/23 at 8:00 first time embryo movements </t>
        </r>
        <r>
          <rPr>
            <b/>
            <sz val="9"/>
            <color indexed="81"/>
            <rFont val="Tahoma"/>
            <family val="2"/>
          </rPr>
          <t>by thermal shock could be registered.
25/02/23 in the afternoon almost at the same time, around 18:00h, the chick pecked the air cell and afterwards the egg shell.</t>
        </r>
      </text>
    </comment>
    <comment ref="G32" authorId="1" shapeId="0" xr:uid="{00000000-0006-0000-0000-000026000000}">
      <text>
        <r>
          <rPr>
            <b/>
            <sz val="9"/>
            <color indexed="81"/>
            <rFont val="Tahoma"/>
            <family val="2"/>
          </rPr>
          <t>BG 1168 7/03/23 adoption by foster male BG201 removing previously the female (mostly blind). Adoption weight 251g.
4/04/23 transferred by its parents, BG017 x BG070, because of adoption BG 1189.
5/06/23 removed and with its future pair, BG 1183, introduced in a nest from an empty aviary.
6/06/23 transferred with its future pair, BG 1183, to Schöbrunn zoo. Introduced in the nest for a hacking in a communal cage with bald ibis.
BG 1172 8/03/23 early morning transferred by car to Liberec zoo. Successful adoption by younger breeding pair BG654 x BG656. 
25/05/23 sent by plain from Prague to Malaga airport. 26/05/23 arrived early morning at Guadalentín and adopted by foster pair BG391 x BG360.</t>
        </r>
      </text>
    </comment>
    <comment ref="D33" authorId="0" shapeId="0" xr:uid="{00000000-0006-0000-0000-000027000000}">
      <text>
        <r>
          <rPr>
            <b/>
            <sz val="9"/>
            <color indexed="81"/>
            <rFont val="Tahoma"/>
            <family val="2"/>
          </rPr>
          <t>1st egg laid on the 26/11/22 around 15:05h. 
2nd egg on the 08/12/22 1st time observed. Supposedly laid a few days before.
Conflict history: :
10/01/23 late afternoon double clutch removed because fights could be observed during the night before and the following early morning between the pair. Pair received dummy eggs which were immediately adopted. Both eggs fertile. In the following days night a few fights could still be observed, being not able to adopt an egg from another pair. But it calmed the following days.
18/01/223 adoption of egg 1-22/23-0175.
19/01/23 hatched in the nest. All good. Always male in nest overnight, she sleeps on edge
24/01/23 evening conflict - female pushes Male out of nest - she stays overnight in nest. 
25th and 26th he stays in nest, she as usual on edge.
26/01/23 The male was in the nest overnight, she sleeps at the edge of the platform. At 7:00h shortly after he gets up for the first time, the young one begs, and again started the conflict.
27/01/23 again in the morning started conflict. it seems that conflicts always appear in the morning when the first relay takes place after the night.</t>
        </r>
      </text>
    </comment>
    <comment ref="F33" authorId="1" shapeId="0" xr:uid="{00000000-0006-0000-0000-000028000000}">
      <text>
        <r>
          <rPr>
            <b/>
            <sz val="9"/>
            <color indexed="81"/>
            <rFont val="Tahoma"/>
            <family val="2"/>
          </rPr>
          <t>BG 1159 nest hatched on the 19/01/23 during the night.
16/01/23 pecked air cell (internal pick) in the morning. 17/01/23 pecked egg shell (external pick) at 18:30h. 18/01/23 egg returned to the nest of its parents.
BG 1160 artifical hatch on the 27/01/23 in the morning. Weight 157g
23/01/23 started air cell displacement
25/01/23 pecked air cell during the night. In the morning the chick was already in the air cell. 26/01/23 chick pecked egg-shell during the afternoon.</t>
        </r>
      </text>
    </comment>
    <comment ref="G33" authorId="1" shapeId="0" xr:uid="{00000000-0006-0000-0000-000029000000}">
      <text>
        <r>
          <rPr>
            <b/>
            <sz val="9"/>
            <color indexed="81"/>
            <rFont val="Tahoma"/>
            <family val="2"/>
          </rPr>
          <t>BG 1160 on the 2/02/23 in the afternoon adoption by foster pair BG017 x BG070 removing previously the double clutch. Adoption weight 203g. Additionally a dummy egg has been offered.
4/04/23 adopted by its parents, BG108 x BG175, replacing its sibling BG 1159 to the supplementary nest.
Double adoption.
20/04/23 both chicks BG 1159 (7.5kg) and BG 1160 removed for blood sample extraction and afterwards spend the night in the transport box  for sending the following day by plain to Andalusia.</t>
        </r>
      </text>
    </comment>
    <comment ref="D34" authorId="0" shapeId="0" xr:uid="{00000000-0006-0000-0000-00002A000000}">
      <text>
        <r>
          <rPr>
            <b/>
            <sz val="9"/>
            <color indexed="81"/>
            <rFont val="Tahoma"/>
            <family val="2"/>
          </rPr>
          <t>1st egg laid on the 14/01/23 at 14:00h. 10/03/23 removed as there are no signs of hatching. The chick died just before hatching. ABORTED</t>
        </r>
      </text>
    </comment>
    <comment ref="D35" authorId="0" shapeId="0" xr:uid="{00000000-0006-0000-0000-00002B000000}">
      <text>
        <r>
          <rPr>
            <b/>
            <sz val="9"/>
            <color indexed="81"/>
            <rFont val="Tahoma"/>
            <family val="2"/>
          </rPr>
          <t>1st egg laid on the 04/01/23 around 16:00h. 5/01/23 around midday removed because the male several times took the egg with the beak. Artificial incubation. Weight 219g. Pair received a dummy egg. Since then no more incidences could be observed. Fertile
2nd egg laid on the 11/01/23 at 9:30h.
Now incubating a dummy egg and the 2nd egg. 12/01/23 electricity problems. A week later the male was eating egg-shell remains. BROKEN
22/02/23 adoption of 1-22/23-070. The chick had already pecked the eggshell the day before.</t>
        </r>
      </text>
    </comment>
    <comment ref="F35" authorId="1" shapeId="0" xr:uid="{00000000-0006-0000-0000-00002C000000}">
      <text>
        <r>
          <rPr>
            <b/>
            <sz val="9"/>
            <color indexed="81"/>
            <rFont val="Tahoma"/>
            <family val="2"/>
          </rPr>
          <t>BG 1170 artificial hatch on the 25/02/23 during the night. Weight 143g.
22/02/23 during the morning pecked the air cell and is chirping strongly. 
23/02/23 chick pecked eggshell at 20:30h.</t>
        </r>
      </text>
    </comment>
    <comment ref="G35" authorId="1" shapeId="0" xr:uid="{00000000-0006-0000-0000-00002D000000}">
      <text>
        <r>
          <rPr>
            <b/>
            <sz val="9"/>
            <color indexed="81"/>
            <rFont val="Tahoma"/>
            <family val="2"/>
          </rPr>
          <t>BG 1170 on the 1/03/23 at 14:00h adoption by its parents. Adoption weight 184g. 2/03/23 during the morning the male fed several time the chick and when the male brought fresh food to the nest, for the first time the female started to fed the chick.</t>
        </r>
      </text>
    </comment>
    <comment ref="D36" authorId="0" shapeId="0" xr:uid="{00000000-0006-0000-0000-00002E000000}">
      <text>
        <r>
          <rPr>
            <b/>
            <sz val="9"/>
            <color indexed="81"/>
            <rFont val="Tahoma"/>
            <family val="2"/>
          </rPr>
          <t>1st egg laid on the 12/01/23 at 3:30h. From the begining the male started to annoy and try to take the egg to incubate it. Around 04:30h the male succeed to roll egg to him with the beak and started to incubate it. As incubation time passes, the egg gradually rolls towards the edge of the nest. Around 06:00 the egg was already at the edge of the nest directly on the stone. There he tried to incubate it without success. The female spended the whole time laying in the empty nest. The egg was not bred between 30-45 minutes.
At 08:20 the staff attempted to put the egg back into the nest bowl, but it failed due to high aggression and attacks by the female. The egg had to be removed and artificially incubated, since the pair BG108 x BG175 are still fighting during the night, being not possible to adopt it. The pair received a dummy egg.
13/01/23 during the night the dummy egg get covered with wool and stopped to breed. In the morning offered a warmed dummy egg. The male started to play and to remove it from the nest. At 10:00h offered two new warmed dummy eggs. Immediatelly the male started to incubate without problems. Female never participate in incubation. Fertile.
2nd egg laid on the 6/02/23. No mating could be observed between the pair. INFERTILE</t>
        </r>
      </text>
    </comment>
    <comment ref="F36" authorId="1" shapeId="0" xr:uid="{00000000-0006-0000-0000-00002F000000}">
      <text>
        <r>
          <rPr>
            <b/>
            <sz val="9"/>
            <color indexed="81"/>
            <rFont val="Tahoma"/>
            <family val="2"/>
          </rPr>
          <t>BG 1178 artificial hatch on the 6/03/23 at 21:45h. Weight 151g.
1/03/23 started air cell displacement. 3/03/23 at 8:00h the  air cell was pecked. 5/03/23 during the night pecked egg shell.</t>
        </r>
      </text>
    </comment>
    <comment ref="G36" authorId="1" shapeId="0" xr:uid="{00000000-0006-0000-0000-000030000000}">
      <text>
        <r>
          <rPr>
            <b/>
            <sz val="9"/>
            <color indexed="81"/>
            <rFont val="Tahoma"/>
            <family val="2"/>
          </rPr>
          <t>BG 1178 on the 13/03/23 adoption by foster pair BG681 x BG560 at 17:15h after removing the nest hatched chick BG 1185 and the 2nd egg. Their own chick, BG 1185, had to be removed, because parents are not able to feed it properly. Adults tried to feed their chick but without success.
14/03/23 at 6:30h fights between the adults could be observed being necessary to remove the chick. The male adopted a dummy egg, but the female showed no more interest on the nest.
16/03/23 send by car to Nuremberg for adoption. Successful adoption at 16:00h. Male took immediately care of the chick.</t>
        </r>
      </text>
    </comment>
    <comment ref="B37" authorId="1" shapeId="0" xr:uid="{00000000-0006-0000-0000-000031000000}">
      <text>
        <r>
          <rPr>
            <b/>
            <sz val="9"/>
            <color indexed="81"/>
            <rFont val="Tahoma"/>
            <family val="2"/>
          </rPr>
          <t xml:space="preserve">14/03/23 at 6:30h fights between the adults could be observed being necessary to remove the chick BG1178. The male adopted a dummy egg, but the female showed no more interest on the nest. At midday removed to keep the male incubating a dummy egg and use it as foster male. </t>
        </r>
      </text>
    </comment>
    <comment ref="D37" authorId="0" shapeId="0" xr:uid="{00000000-0006-0000-0000-000032000000}">
      <text>
        <r>
          <rPr>
            <b/>
            <sz val="9"/>
            <color indexed="81"/>
            <rFont val="Tahoma"/>
            <family val="2"/>
          </rPr>
          <t>1st egg laid on the 18/01/23.
2nd egg laid on the  27/01/23 during the night. 13/03/23 removed at the same time that the chick from the first egg, BG 1185, has to be removed, because parents are not able to feed it properly. Fertile
At the same time adoption from BG1178.</t>
        </r>
      </text>
    </comment>
    <comment ref="F37" authorId="1" shapeId="0" xr:uid="{00000000-0006-0000-0000-000033000000}">
      <text>
        <r>
          <rPr>
            <b/>
            <sz val="9"/>
            <color indexed="81"/>
            <rFont val="Tahoma"/>
            <family val="2"/>
          </rPr>
          <t>BG 1185 nest hatched on the 12/03/23 around 12:00h. 13/03/23 at 17:15 removed from nest, because the parents tried unseccessful to feed the chick. At the same time the 2nd egg was removed.
BG 1190 artificial hatch on the 20/03/23 at 22:00h. 2 hours before  removed the dried egg membrane that was stuck to the chick. Weight 143g. 
17/03/23 pecked air cell at 19:00. 19/03/23 pecked egg shell at 6:30. Late afternoon adopted by pair BG212 x BG107. Female immediately took care of the egg. Afterwards she began to slightly widen the pecked egg shell, but then continued to incubate firmly and very carefully. A little later she turned the egg over and continued to widen the hole. The egg had to be removed. There was already a very large opening and some of the shell next to it was pressed in. No bleeding and the hatchling remained undamaged.</t>
        </r>
      </text>
    </comment>
    <comment ref="G37" authorId="1" shapeId="0" xr:uid="{00000000-0006-0000-0000-000034000000}">
      <text>
        <r>
          <rPr>
            <b/>
            <sz val="9"/>
            <color indexed="81"/>
            <rFont val="Tahoma"/>
            <family val="2"/>
          </rPr>
          <t>BG 1185 on the 16/03/23 adoption by foster pair BG399 x BG278. Female took immediatelly care of the chick. 17/03/23 during the morning the female fed the chick several times successfully.
BG 1190 on the 30/03/23 successful adoption by foster female BG107, removing before the male BG212.</t>
        </r>
      </text>
    </comment>
    <comment ref="D38" authorId="0" shapeId="0" xr:uid="{00000000-0006-0000-0000-000035000000}">
      <text>
        <r>
          <rPr>
            <b/>
            <sz val="9"/>
            <color indexed="81"/>
            <rFont val="Tahoma"/>
            <family val="2"/>
          </rPr>
          <t>1st egg laid on the 08/01/23 at 22:30h. PUTREFIED
2nd egg laid on the 15/01/23 at 14:00h. 9/02/23 The male again like the day before groped one of the eggs with the beak. The clutch has been removed and the couple received two dummy eggs. The 1st bigger egg was rotten and it smelled bad. The 2nd egg looks like fertile, but in the area of the air cell,  irregular dark spots could be seen in the shell. No movements could be detected by the following days.</t>
        </r>
        <r>
          <rPr>
            <b/>
            <sz val="9"/>
            <color indexed="10"/>
            <rFont val="Tahoma"/>
            <family val="2"/>
          </rPr>
          <t xml:space="preserve"> It looks like the embryo died because of contamination from the 1st egg</t>
        </r>
        <r>
          <rPr>
            <b/>
            <sz val="9"/>
            <color indexed="81"/>
            <rFont val="Tahoma"/>
            <family val="2"/>
          </rPr>
          <t xml:space="preserve">. 23/02/23 first time movements could be registered by thermal shock at 22:00h. </t>
        </r>
        <r>
          <rPr>
            <b/>
            <sz val="9"/>
            <color indexed="10"/>
            <rFont val="Tahoma"/>
            <family val="2"/>
          </rPr>
          <t>Embryo still alive</t>
        </r>
        <r>
          <rPr>
            <b/>
            <sz val="9"/>
            <color indexed="81"/>
            <rFont val="Tahoma"/>
            <family val="2"/>
          </rPr>
          <t>.</t>
        </r>
      </text>
    </comment>
    <comment ref="F38" authorId="1" shapeId="0" xr:uid="{00000000-0006-0000-0000-000036000000}">
      <text>
        <r>
          <rPr>
            <b/>
            <sz val="9"/>
            <color indexed="81"/>
            <rFont val="Tahoma"/>
            <family val="2"/>
          </rPr>
          <t>BG 1183 assisted hatch on the 10/03/23 at 11:30h. Weight 158g. It stuck being not possible to hatch by himself. Navel closed. Slight oedema in the throat. Head and neck heavily smeared with urate.
5/03/23 strong air cell displacement. 6/03/23 pecked air cell. 8/03/23 pecked egg shell at 21:00h. 9/03/23 egg adoption by the parents during the morning failed. The male started immediately to remove the egg shell, being necessary to remove immediatelly the egg. The chick was totally unharmed. The male was used to receive a chick, but never a pecked egg.
From the beginning, the chick keeps its head slightly tilted to the left, assuming it was a consequence of the hatching problem. But nothing changes. Weight development was delayed at the beginning, but has been fine since the 12th. The feathers on its back are missing over a large area, which seems to have happened during the delayed hatching.</t>
        </r>
      </text>
    </comment>
    <comment ref="G38" authorId="1" shapeId="0" xr:uid="{00000000-0006-0000-0000-000037000000}">
      <text>
        <r>
          <rPr>
            <b/>
            <sz val="9"/>
            <color indexed="81"/>
            <rFont val="Tahoma"/>
            <family val="2"/>
          </rPr>
          <t>BG 1183 on the 16/03/23 unsuccessful adoption by foster male BG681. The chick still  hold its head slightly tilted to the left. Male tried to feed the chick holding its beak too far away from the chick. In the evening before getting dark the chick has been removed as the male didn't succeed to feed properly the chick and it was becoming exhausted. Furthermore,  with all the attempts to be fed, the chick was uncovered and hypothermic. In the brooder quickly recovered and started to eat perfectly.
The foster male received a dummy egg that adopted immediately.
17/03/23 successful adoption by its parents, BG080 x BG518. After 25 minutes, the female started to brood the chick. 18/03/23 late afternoon the chick had to be removed as was not able to take the food from the  foster pair, because of its neck problems. The chick was exhausted and dehydrated. In the brooder it was fed with lot of liquid and immediatelly it recovered.
25/03/23 on afternoon adoption attempt by foster pair BG212 x BG107. Only the male tired to warm the chick, but the chick always reacted aggressive. After a few hours repeating the same situation, a dummy egg was added. The male tried again to warm it, but the chick react aggressive. As soon it becomes dark, the chick had to be removed. Only one time the female tried to feed the chick without success.
20/04/23 adoption by foster pair BG108 x BG175 after removing both nestlings, BG 1159 and BG1160.
5/06/23 removed and with its future pair, BG 1168, introduced in a nest from an empty aviary.
6/06/23 transferred with its future pair, BG 1168, to Schöbrunn zoo. Introduced in the nest for a hacking in a communal cage with bald ibis.</t>
        </r>
      </text>
    </comment>
    <comment ref="D39" authorId="0" shapeId="0" xr:uid="{00000000-0006-0000-0000-000038000000}">
      <text>
        <r>
          <rPr>
            <b/>
            <sz val="9"/>
            <color indexed="81"/>
            <rFont val="Tahoma"/>
            <family val="2"/>
          </rPr>
          <t>1st egg laid on the 22/01/23 during the night.
2nd egg laid on the 28/01/23 around 16:00h
17/02/23 the female took a bath and when she came back to the nest the male threatened her from distance. She didn't take care and havy fights occured in the nest, being necessary to intervene and remove the double clutch. Both eggs fertile. The pair received a dummy egg.</t>
        </r>
      </text>
    </comment>
    <comment ref="F39" authorId="1" shapeId="0" xr:uid="{00000000-0006-0000-0000-000039000000}">
      <text>
        <r>
          <rPr>
            <b/>
            <sz val="9"/>
            <color indexed="81"/>
            <rFont val="Tahoma"/>
            <family val="2"/>
          </rPr>
          <t>BG 1187 artificial hatch on the 15/03/23 during the night. Weight 168g. 
11/03/23 pecked air cell. 13/03/23 pecked egg shell.
BG 1189 artificial hatch on the 20/03/23 at 13:00h. Weight 129g. 
17/03/23 pecked air cell at 10:30. Afterwards adoption failure by its parents. The pair did not return to the nest and it was necessary to take the egg back in the incubator after about 30 minutes.  19/03/23 pecked egg shell at 6:30.</t>
        </r>
      </text>
    </comment>
    <comment ref="G39" authorId="1" shapeId="0" xr:uid="{00000000-0006-0000-0000-00003A000000}">
      <text>
        <r>
          <rPr>
            <b/>
            <sz val="9"/>
            <color indexed="81"/>
            <rFont val="Tahoma"/>
            <family val="2"/>
          </rPr>
          <t>BG 1187 on the 18/03/23 adoption by foster pair BG080 x BG518 late afernoon, after removing chick BG 1183.
24/07/23 removed from foster pair.
BG 1189 on the 4/04/23 adoption by foster male BG201, removing previously BG 1168. 5/06/23 adoption attempt by foster pair BG108 x BG175 after removing BG 1183. The male reacted aggressive being necessary to remove the chick. Afterwards adopted by foster pair BG017 x BG 070, although the male started to show physical condition problems (somewhat drooping wing due to old age).</t>
        </r>
      </text>
    </comment>
    <comment ref="B41" authorId="1" shapeId="0" xr:uid="{00000000-0006-0000-0000-00003B000000}">
      <text>
        <r>
          <rPr>
            <b/>
            <sz val="9"/>
            <color indexed="81"/>
            <rFont val="Tahoma"/>
            <family val="2"/>
          </rPr>
          <t>04/01/23 for a few days now, the female spent most of the time on the ground most and sleeps on a step of the climbing assistance, being not able to mount to the nestplatform.
5/01/23 an additonal climbing assistance has been installed.
6/01/23 since morning both in the nest area (thanks the 2nd climbing assistance the female was again able to mount to the nest/nestplatform). Male laying in nest. Late in the morning, she worked furiously in the nest, shredding twigs and tugging at the wool. She was breathing heavily and obviously pressing, making short whistling sounds again and again. Then an egg could be seen in the cloaca from time to time.
7/03/23 female removed because of adoption BG 1168. She is almost blind.</t>
        </r>
      </text>
    </comment>
    <comment ref="D41" authorId="0" shapeId="0" xr:uid="{00000000-0006-0000-0000-00003C000000}">
      <text>
        <r>
          <rPr>
            <b/>
            <sz val="9"/>
            <color indexed="81"/>
            <rFont val="Tahoma"/>
            <family val="2"/>
          </rPr>
          <t>1st egg laid on the 06/01/23 around 11:00h in the nest. 13/01/23 during the day several electricity cuts. At 14:00h the egg was no more in the nest bowl. The female was hanling the egg  inappropriately, being necessary to remove it. The egg had a small hole on the egg shell. Has been glued, desinfected and introduced into the old incubator. The pair received a dummy egg. 14/01/21 the female stopped to incubate the dummy egg. 16/01/23 it smells badly. Removed from the incubator. PUTREFIED
Only male incubate dummy egg.</t>
        </r>
      </text>
    </comment>
    <comment ref="D43" authorId="0" shapeId="0" xr:uid="{00000000-0006-0000-0000-00003D000000}">
      <text>
        <r>
          <rPr>
            <b/>
            <sz val="9"/>
            <color indexed="81"/>
            <rFont val="Tahoma"/>
            <family val="2"/>
          </rPr>
          <t>1st egg laid on the 05/02/23 at 14:20h. A week ago one copulation was registered unknowing whether it was successful or not. 6/02/23 the egg had to be removed in the morning as the female was not regulalry incubating, doing interruptions from 1 hour, 40 min., etc. The egg was mostly burried under the wool. Artificial incubation. INFERTILE
2nd egg laid on the 12/02/23 at 18:58. 13/02/23 egg adopted by pair BG590x BG658. 1/03/23 removed from foster pair nest because female by turning it moved out of the nest bowl. INFERTILE</t>
        </r>
      </text>
    </comment>
    <comment ref="D44" authorId="0" shapeId="0" xr:uid="{00000000-0006-0000-0000-00003E000000}">
      <text>
        <r>
          <rPr>
            <b/>
            <sz val="9"/>
            <color indexed="81"/>
            <rFont val="Tahoma"/>
            <family val="2"/>
          </rPr>
          <t>1st egg laid on the 04/01/23 at 12:11h. 
2nd egg laid on the 14/01/23 at 1:08h
22/02/23 double clutch removed for artificial hatch. Both eggs fertile.</t>
        </r>
      </text>
    </comment>
    <comment ref="F44" authorId="1" shapeId="0" xr:uid="{00000000-0006-0000-0000-00003F000000}">
      <text>
        <r>
          <rPr>
            <b/>
            <sz val="9"/>
            <color indexed="81"/>
            <rFont val="Tahoma"/>
            <family val="2"/>
          </rPr>
          <t>BG 1174 artificial hatch on the 26/02/23 at 8:50h. Weight 155.9g. Started at 6:45h.
24/02/23 at 8:00h during thermal shock chick already in the air-cell. Between 18:00-20:00h external pip.
BG 1177 artificial hatch on the 5/03/23 at 16:10h. Weight 143.7g 
2/03/23 at 16:00h during thermal shock chick already in the air-cell. 4/03/23 around 1:30h external pip.</t>
        </r>
      </text>
    </comment>
    <comment ref="G44" authorId="1" shapeId="0" xr:uid="{00000000-0006-0000-0000-000040000000}">
      <text>
        <r>
          <rPr>
            <b/>
            <sz val="9"/>
            <color indexed="81"/>
            <rFont val="Tahoma"/>
            <family val="2"/>
          </rPr>
          <t>BG 1174 5/03/23 adopted by its parents BG313 x BG330. 25/03/23 transferred together with the male to another aviary, because of adoption BG 1186 by the female. Morning weight 255.6g.
26/03/23 returned with the male to the female and adopted chick BG1186, introducing it into the secondary nest. Double adoption
BG 1177 12/03/23 adopted by foster pair BG410 x BG290. Morning weight 242.5g.
30/03/23 BG 1177 transferred to secondary nest because of adoption BG 1181. Double adoption.
6/04/23 BG 1177 removed and adopted by foster pair BG391 x BG360, because of adoption BG 1193 by foster pair BG410 x BG290. BG1175 transferred to secondary nest. Double adoption.</t>
        </r>
      </text>
    </comment>
    <comment ref="D45" authorId="0" shapeId="0" xr:uid="{00000000-0006-0000-0000-000041000000}">
      <text>
        <r>
          <rPr>
            <b/>
            <sz val="9"/>
            <color indexed="81"/>
            <rFont val="Tahoma"/>
            <family val="2"/>
          </rPr>
          <t>1st egg laid on the 02/01/23. 
2nd egg laid on the 17/01/23 at 8:00h.
15/02/23 double clutch removed for adoption egg 3-22/23-290. Both eggs fertile.</t>
        </r>
      </text>
    </comment>
    <comment ref="F45" authorId="1" shapeId="0" xr:uid="{00000000-0006-0000-0000-000042000000}">
      <text>
        <r>
          <rPr>
            <b/>
            <sz val="9"/>
            <color indexed="81"/>
            <rFont val="Tahoma"/>
            <family val="2"/>
          </rPr>
          <t xml:space="preserve">BG 1169 artificial hatch on the 24/02/23 at 8:45h. Weight 143.6g.
21/02/23 at 16:00h during thermal shock chick already in the air-cell. 22/02/23 between 22:15-00:00h external pip.
BG 1184 artificial hatch on the 11/03/23 at 2:15h. Weight 145.3g. Started at 1:00h.
08/03/23 at 7:30h chick already in the air-cell.
09/03/23 at 21:00h external pip already done.
</t>
        </r>
      </text>
    </comment>
    <comment ref="G45" authorId="1" shapeId="0" xr:uid="{00000000-0006-0000-0000-000043000000}">
      <text>
        <r>
          <rPr>
            <b/>
            <sz val="9"/>
            <color indexed="81"/>
            <rFont val="Tahoma"/>
            <family val="2"/>
          </rPr>
          <t>BG 1169 02/03/23 adoption by foster pair BG 362 x BG 389. Morning weight 236.6g
25/05/23 removed from the aviary
BG 1184 17/03/23 adoption by foster pair BG337 x BG317, transferring the chick BG 1167 to the main nest of foster female BG329. Morning weight 249.3g
6/06/23 removed from the aviary.</t>
        </r>
      </text>
    </comment>
    <comment ref="D46" authorId="0" shapeId="0" xr:uid="{00000000-0006-0000-0000-000044000000}">
      <text>
        <r>
          <rPr>
            <b/>
            <sz val="9"/>
            <color indexed="81"/>
            <rFont val="Tahoma"/>
            <family val="2"/>
          </rPr>
          <t>1st egg laid on the 07/01/23 at 9:50h. 
2nd egg laid on the 19/01/23 at 6:40h
21/02/23 double clutch removed because during the early hours of the morning one egg rolled out of the nest bowl.</t>
        </r>
      </text>
    </comment>
    <comment ref="F46" authorId="1" shapeId="0" xr:uid="{00000000-0006-0000-0000-000045000000}">
      <text>
        <r>
          <rPr>
            <b/>
            <sz val="9"/>
            <color indexed="81"/>
            <rFont val="Tahoma"/>
            <family val="2"/>
          </rPr>
          <t xml:space="preserve">BG 1175 artificial hatch on the 1/03/23 at 23:09h. Weight 123.7g.
26/03/23 at 20:00h chick already in the air-cell.
28/02/23 at 00:30h external pip.
BG 1186 artificial hatch on the 13/03/23 at 6:00. Weight 131,7g.
10/03/23 at 20:00h by thermal shock external pip already done.
</t>
        </r>
      </text>
    </comment>
    <comment ref="G46" authorId="1" shapeId="0" xr:uid="{00000000-0006-0000-0000-000046000000}">
      <text>
        <r>
          <rPr>
            <b/>
            <sz val="9"/>
            <color indexed="81"/>
            <rFont val="Tahoma"/>
            <family val="2"/>
          </rPr>
          <t>BG 1175 9/03/23 adoption by foster pair BG391 x BG360. Morning weight 246.8g.
6/04/23 transferred to secondary nest, because of adoption BG 1177. Double adoption.
25/05/23 reared
BG 1186 25/03/23 adoption by foster female BG330, transferring the chick BG1174 together with the male to another aviary. Morning weight 460g.
26/03/23 BG1174  with the male returned to the female and adopted chick BG1186, introducing BG1174 into the secondary nest. Double adoption
6/06/23 reared</t>
        </r>
      </text>
    </comment>
    <comment ref="D47" authorId="0" shapeId="0" xr:uid="{00000000-0006-0000-0000-000047000000}">
      <text>
        <r>
          <rPr>
            <b/>
            <sz val="9"/>
            <color indexed="81"/>
            <rFont val="Tahoma"/>
            <family val="2"/>
          </rPr>
          <t xml:space="preserve">1st egg laid on the 16/12/22 at 9:00h. Removed in the same night because the female began to manipulate it inappropriately. Around 30 days incubation ABORTED
2nd egg laid on the 21/12/22. The egg has been removed in the same night to prevent it from being handled inappropriately. The pair received a dummy egg. Around 10 days incubation ABORTED
3rd egg laid on the 29/12/22, having a dummy egg in the nest and having already laid two eggs. 5/03/23 egg control INFERTILE
</t>
        </r>
      </text>
    </comment>
    <comment ref="D48" authorId="0" shapeId="0" xr:uid="{00000000-0006-0000-0000-000048000000}">
      <text>
        <r>
          <rPr>
            <b/>
            <sz val="9"/>
            <color indexed="81"/>
            <rFont val="Tahoma"/>
            <family val="2"/>
          </rPr>
          <t>1st egg laid on the 22/01/23 at 21:07h. 23/01/23 removed for artificial incubation. INFERTILE
2nd egg laid on the 29/01/23 at 10:20h. 30/01/23 removed for artificial incubation. INFERTILE
3rd egg laid on the 15/02/23 at 7:29h. 16/02/23 removed and adopted by BG391 x BG360. 9/03/23 the egg 3-22/23-290 removed because of adoption BG 1175. INFERTILE</t>
        </r>
      </text>
    </comment>
    <comment ref="D49" authorId="0" shapeId="0" xr:uid="{00000000-0006-0000-0000-000049000000}">
      <text>
        <r>
          <rPr>
            <b/>
            <sz val="9"/>
            <color indexed="81"/>
            <rFont val="Tahoma"/>
            <family val="2"/>
          </rPr>
          <t>1st egg laid on the 08/12/22 at 16:38h. 21/01/23 during the night, when the female was incubating, the egg rolled out of the nest bowl, being necessary in the morning to remove it  for artificial incubation. Fertile. The pair received a dummy egg which was immediately incubated it.</t>
        </r>
      </text>
    </comment>
    <comment ref="F49" authorId="1" shapeId="0" xr:uid="{00000000-0006-0000-0000-00004A000000}">
      <text>
        <r>
          <rPr>
            <b/>
            <sz val="9"/>
            <color indexed="81"/>
            <rFont val="Tahoma"/>
            <family val="2"/>
          </rPr>
          <t>BG 1161 artificial hatch on the 30/01/23 at 17:30h. Weight 132.4g.
At 2:30 the chick pecked eggshell.
28/01/23 at 8:00h already chirping
30/01/23 around 2:30h external pip.</t>
        </r>
      </text>
    </comment>
    <comment ref="G49" authorId="1" shapeId="0" xr:uid="{00000000-0006-0000-0000-00004B000000}">
      <text>
        <r>
          <rPr>
            <b/>
            <sz val="9"/>
            <color indexed="81"/>
            <rFont val="Tahoma"/>
            <family val="2"/>
          </rPr>
          <t>BG 1161 06/02/23 at 16:30h adopted by its mother being removed the male the day before. Morning weight 270.3g
2/05/23 removed to transfer to Grands Causses for release.</t>
        </r>
      </text>
    </comment>
    <comment ref="D50" authorId="0" shapeId="0" xr:uid="{00000000-0006-0000-0000-00004C000000}">
      <text>
        <r>
          <rPr>
            <b/>
            <sz val="9"/>
            <color indexed="81"/>
            <rFont val="Tahoma"/>
            <family val="2"/>
          </rPr>
          <t xml:space="preserve">1st egg laid on the 01/01/23 at 19:15h. 23/01/23 during the night the male stand up and by laying down again, he did it near the egg, not covering it. In the mornig the egg was removed for artificial incubation. Fertile. The pair received a dummy egg which was immediately incubated. 
13/02/23 egg 2-22/23-0580 adopted by foster pair BG590x BG658 removing previously the dummy egg. 1/03/23 removed from foster pair nest because female by turning it moved out of the nest bowl. </t>
        </r>
      </text>
    </comment>
    <comment ref="F50" authorId="1" shapeId="0" xr:uid="{00000000-0006-0000-0000-00004D000000}">
      <text>
        <r>
          <rPr>
            <b/>
            <sz val="9"/>
            <color indexed="81"/>
            <rFont val="Tahoma"/>
            <family val="2"/>
          </rPr>
          <t>BG 1167 artificial hatch on the 23/02/23 at 10:15h. Started hatching at 8:40h.  Weight 173.5g.
20/02/23 at 12:00h chick already chirping.
21/02/23 between 17:20 and 18:15 external pip</t>
        </r>
      </text>
    </comment>
    <comment ref="G50" authorId="1" shapeId="0" xr:uid="{00000000-0006-0000-0000-00004E000000}">
      <text>
        <r>
          <rPr>
            <b/>
            <sz val="9"/>
            <color indexed="81"/>
            <rFont val="Tahoma"/>
            <family val="2"/>
          </rPr>
          <t>BG 1167 01/03/23 adoption by foster pair BG 337 x BG 317. Morning weight 225.9g.
17/03/23 transferred to main nest of foster female BG 329 because of adoption BG 1184. Double adoption
24/05/23 removed and released</t>
        </r>
      </text>
    </comment>
    <comment ref="D52" authorId="0" shapeId="0" xr:uid="{00000000-0006-0000-0000-00004F000000}">
      <text>
        <r>
          <rPr>
            <b/>
            <sz val="9"/>
            <color indexed="81"/>
            <rFont val="Tahoma"/>
            <family val="2"/>
          </rPr>
          <t>1st egg laid on the 18/12/22 at 04:20h. 24/01/223 double clutch removed. 30/01/23 started air cell displacement. 3/02/23 no air cell displacement, the chick shows very slight movements and a very low heart rate. 4/02/23 during the night the chick died. 5/02/23 by extracting the chick of the egg it was completely well developed, with a huge yolk sack. ABORTED
2nd egg laid on the 25/12/22 at 21:01h.
24/01/23 the double clutch was removed as the female showed again a respiratory crisis, doing longer incubation interruptions as usual. The pair received dummy eggs. Both eggs fertile. 1st egg was damaged on the air-cell area, being necessary to stick with Tegaderm. Two days later the female stopped to incubated the dummy eggs.</t>
        </r>
      </text>
    </comment>
    <comment ref="F52" authorId="1" shapeId="0" xr:uid="{00000000-0006-0000-0000-000050000000}">
      <text>
        <r>
          <rPr>
            <b/>
            <sz val="9"/>
            <color indexed="81"/>
            <rFont val="Tahoma"/>
            <family val="2"/>
          </rPr>
          <t>BG 1165 artificial hatch on the 16/02/23 at 8:57h. Navel still not 100% closed. Weight 118.4g. At 6:30h the egg was already half broken.
6/02/23 started air cell displacement. 13/02/23 at 8:30h the chick already pecked air-cell and was chirpind weakly, but strong movements. 14/02/23 betwenn 18:00-19:30h chick pecked egg-shell.</t>
        </r>
      </text>
    </comment>
    <comment ref="G52" authorId="1" shapeId="0" xr:uid="{00000000-0006-0000-0000-000051000000}">
      <text>
        <r>
          <rPr>
            <b/>
            <sz val="9"/>
            <color indexed="81"/>
            <rFont val="Tahoma"/>
            <family val="2"/>
          </rPr>
          <t>BG 1165 on the 23/02/23 at 12:00h adoption by imprinted male BG368. Adoption weight 205,7g.</t>
        </r>
      </text>
    </comment>
    <comment ref="D53" authorId="0" shapeId="0" xr:uid="{00000000-0006-0000-0000-000052000000}">
      <text>
        <r>
          <rPr>
            <b/>
            <sz val="9"/>
            <color indexed="81"/>
            <rFont val="Tahoma"/>
            <family val="2"/>
          </rPr>
          <t>1st egg laid on the 28/01/23 at 16:09h. 8/03/23 the male has only incubated twice a day for a period of less than 10 minutes. At 19:10h female stopped to incubate. The egg has been immediately exchanged with a dummy egg, which was immediately adopted by the male. PUTREFIED</t>
        </r>
      </text>
    </comment>
    <comment ref="D54" authorId="0" shapeId="0" xr:uid="{00000000-0006-0000-0000-000053000000}">
      <text>
        <r>
          <rPr>
            <b/>
            <sz val="9"/>
            <color indexed="81"/>
            <rFont val="Tahoma"/>
            <family val="2"/>
          </rPr>
          <t>1st egg laid on the 16/12/22 at 13:57h. 1 hour later removed for artificial incubation. 24/12/22 fertile. 03/01/23 the embryo died. ABORTED
2nd egg laid on the 13/01/23 at 9:04h.
After egglaying, between the adults were fighting (without aggression) for the egg. Both wanted to incubate it. Finally the male manages to remove it from the nest bowl by gently rolling it with the beak to a corner, where he starts to incubate it. At 10:50 turnover and at 10:55h the female started to lift the egg with her beak, giving the impresion  as if she wanted to return it to the bowl where she had laid it. After removing the egg and receiving a dummy egg in the middle of the nest, she inmediately started to incubate it and to manipulate it gently. 
Behind the Bearded Vulture  breeding area the construction of the Lesser Grey Shrike breeding centre is being carried out using heavy machinery.</t>
        </r>
      </text>
    </comment>
    <comment ref="F54" authorId="1" shapeId="0" xr:uid="{00000000-0006-0000-0000-000054000000}">
      <text>
        <r>
          <rPr>
            <b/>
            <sz val="9"/>
            <color indexed="81"/>
            <rFont val="Tahoma"/>
            <family val="2"/>
          </rPr>
          <t xml:space="preserve">BG 1179 assisted hatch on the 08/03/23 at 18:45h. Weight 162.3g. Navel completely closed. No more chirping for discomfort.
27/02/23 started air cell displacement. 5/03/23 at 14:05 pecked air cell. 6/03/23 between 16:00-18:30 pecked egg shell. 8/03/23 at 8:00 the chick has pecked around the external pick. Between 14:30-15:00 started hatching, but continuously with interruptions by chirping for discomfort. The egg shell is opened irregularly only 1/4 with a very wide band and making another round hole at the end of the 1/4. Then the chick didn't continued with hatching and continually chirped for discomfort. 2 hours later, at 18:45h, the chick was extracted from the egg. It was a large chick not able to turn inside the egg. </t>
        </r>
      </text>
    </comment>
    <comment ref="G54" authorId="1" shapeId="0" xr:uid="{00000000-0006-0000-0000-000055000000}">
      <text>
        <r>
          <rPr>
            <b/>
            <sz val="9"/>
            <color indexed="81"/>
            <rFont val="Tahoma"/>
            <family val="2"/>
          </rPr>
          <t xml:space="preserve">BG 1179 on the 13/03/23 adoption by its parents at 12:41h. Adoption weight 182g.
The chick had problems with the temperature since it hatched. On the 13/03/23 after the transport from home to the centre, the chick become cold and started to have diarrhoea. After the second diarrhoea, it is decided to give AB, Baytril 0.1ml s.c. and afterwrards given to adoption.
15/03/23 removed and exchanged with BG 1181, because it was too weak to take food from the parents. As from today double AB dose 2x/day Baytril 0.1ml.
19/03/23 still have diarrhea and weak. Added Clindamicine in the afternoon 25mg/ml (dosis 0.5-0.6ml p.o.). Diarrhea became worser. 
20/03/23 New antin¡biotic therapy 2x/day during three days. 
Clindamicine: 50mg/kg s.c.
Amoxiciline: 125mg/kg s.c.
21/03/23 adoption by foster pair BG297 x BG115, removing previosly BG 1181 and spent the night indoor.
22/03/23 at midday removed BG 1179 because of adoption  BG 1181. After 2nd AB therapy chicks exchanged again. BG 1181 spent the night indoor.
24/03/23 BG 1181 at midday adopted by foster pair BG297 x BG115 removing previously BG 1179. In the evenning after 2nd AB dosis chicks exchanged again. BG 1181 spent the night indoor.
25/03/23 BG 1181 early afternoon introduced in the secondary nest. Parents didn't fed enough.
26/03/23 last day antibiotics.
Both nestlings are fed additionally by hand (2-4 times per day depending on their weight) and excahnged between main and secondary nest several times. BG1181 spent the night in secondary nest.
27/03/23 tried to put both chicks in one nest. As soon they wake up started to fight. BG1181 transferred to secondary nest.
28/03/23 BG1179 in main nest. Still needs additional feedings by hand. BG1181 in secondary nest (not fed enough).
29/03/23 no more additonal feedings needed. (BG1181 transferred to Guadalentín) </t>
        </r>
      </text>
    </comment>
    <comment ref="D55" authorId="0" shapeId="0" xr:uid="{00000000-0006-0000-0000-000056000000}">
      <text>
        <r>
          <rPr>
            <b/>
            <sz val="9"/>
            <color indexed="81"/>
            <rFont val="Tahoma"/>
            <family val="2"/>
          </rPr>
          <t>1st egg laid on the 20/12/22 at 13:38h. 23/12/22 the male, after turnover and incubating the egg, suddenly starts to handle the egg improperly for 1/2 hour, finally breaks the egg and eats the shell. BROKEN
2nd egg laid on the 30/12/22 at 12:57h. 14:55 removed for artificial incubation. From the 2nd week no changes can be observed by candling. 28/04/23 egg inspection: 2 cm large dead embryo. ABORTED
3rd egg laid on the 15/01/23 at 11:04h. 01/03/23 removed from the nest and it looks like the air cell displacement has already started.
Behind the Bearded Vulture  breeding area the construction of the Lesser Grey Shrike breeding centre is being carried out using heavy machinery.</t>
        </r>
      </text>
    </comment>
    <comment ref="F55" authorId="1" shapeId="0" xr:uid="{00000000-0006-0000-0000-000057000000}">
      <text>
        <r>
          <rPr>
            <b/>
            <sz val="9"/>
            <color indexed="81"/>
            <rFont val="Tahoma"/>
            <family val="2"/>
          </rPr>
          <t>BG 1181 artificial hatch on the 09/03/23 at 10:15h. Weight 148.9g. Navel completely closed. At 7:00h hatching still not started. At 8:15h the chick has already opened 1/2 of the egg.
01/03/23 removed from the nest and it looks like the air cell displacement has already started. 6/03/23 in the morning the air cell was already pecked and the chick was chirping. 7/03/23 in the morning the egg shell was already pecked.</t>
        </r>
      </text>
    </comment>
    <comment ref="G55" authorId="1" shapeId="0" xr:uid="{00000000-0006-0000-0000-000058000000}">
      <text>
        <r>
          <rPr>
            <b/>
            <sz val="9"/>
            <color indexed="81"/>
            <rFont val="Tahoma"/>
            <family val="2"/>
          </rPr>
          <t>BG 1181 on the 15/03/23 adoption by foster pair BG297 x BG115 at 18:00h, because BG 1179 was too weak  to take food from the parents. Immediately the adults started to feed the chick before to warm it.
21/03/23 removed because of adoption BG 1179. 
22/03/23 at midday adopted by foster pair BG297 x BG115 removing previously BG 1179. After 2nd AB therapy of BG 1179, chicks exchanged again. BG 1181 spend the night indoor.
23/03/23 in the afternoon transferred the foster male BG297 to neighboring aviary and offered BG 1181. In the evening the chick has to be removed as the male ignore him. The male returned to its aviary and immediately take care on the chick BG 1179.
24/03/23 BG 1181 at midday adopted by foster pair BG297 x BG115 removing previously BG 1179. In the evenning after 2nd AB dosis chicks exchanged again. BG 1181 spent the night indoor.
25/03/23 early afternoon introduced in the secondary nest. Parents didn't fed enough.
29/03/23 transferred by car to Guadalentín for its adoption, since the double adoption was not running perfectly, leaving the bird the whole night and morning without warming, making it necessary every morning to artificially feed the chick.
30/03/23 adopted by foster pair BG410 x BG290 in the main nest, removing the chick BG 1177 to secondary nest. Morning weight 1125g.
Both nestlings are fed additionally by hand (2-4 times per day depending on their weight)
6/04/23 BG 1181 transferred to secondary nest because of adoption BG 1193 in mean nest.</t>
        </r>
      </text>
    </comment>
    <comment ref="D57" authorId="0" shapeId="0" xr:uid="{00000000-0006-0000-0000-000059000000}">
      <text>
        <r>
          <rPr>
            <b/>
            <sz val="9"/>
            <color indexed="81"/>
            <rFont val="Tahoma"/>
            <family val="2"/>
          </rPr>
          <t xml:space="preserve">1st egg laid on the 08/12/22 at 04:10h. 
2nd egg laid on the </t>
        </r>
      </text>
    </comment>
    <comment ref="F57" authorId="1" shapeId="0" xr:uid="{00000000-0006-0000-0000-00005A000000}">
      <text>
        <r>
          <rPr>
            <b/>
            <sz val="9"/>
            <color indexed="81"/>
            <rFont val="Tahoma"/>
            <family val="2"/>
          </rPr>
          <t>BG 1162 assisted nest hatching on the 31/01/23 at 9:00h. The hatchling  had cracked the egg shell almost to the middle, but could not go any further as it was stuck to the egg membrane. The yolk sac was absorbed and disinfected.
29/01/23 at 14:30 the pecked eggshell is seen for the first time.
30/01/23 at 8:20 a hole in the eggshell can be observed.</t>
        </r>
      </text>
    </comment>
    <comment ref="G57" authorId="1" shapeId="0" xr:uid="{00000000-0006-0000-0000-00005B000000}">
      <text>
        <r>
          <rPr>
            <b/>
            <sz val="9"/>
            <color indexed="81"/>
            <rFont val="Tahoma"/>
            <family val="2"/>
          </rPr>
          <t>BG 1162 on the 31/01/23 at 13:30 2nd nest control. Forced feed with 2g and Enrofloxacine (0.1ml 2% enrofloxacine, during 5 days). Weight before feeding 166.6g. 1 hour before nightfall 2nd forced feed 2.5g. In both cases the chick immediately swallowed it without problems once the food was in its beak. The female stays at the edge of the nest observing all the manipulation, and as soon as the keeper leaves, she returns to warm the chick. Male take also care of the chick.
1/02/23 nest control at 8:30h. Weight before forced feed 157.0g. Ate 2.5g. For the first time, some pieces have been taken by him as soon as the food was in front of his beak. The rest were forced to feed.
Between 31/01/23 until 3/02/23 the chick had to be human fed twice a day since the parents didn't fed enough.
4/02/23 only fed in the afternoon to control its weight: 185.4g after supplementary feeding.
5/02/23 at 17:10h weight control 202.9g after being fed by the adults at 16:49 and 16:53h (no more supplementary feeding).
5/04/23, installation of a second nest and a wooden wall to separate both nest.
6/04/23 chick BG 1162 removed and transferred to an empty aviary because of adoption of BG 1194 eight days old. At 19:00 transferred to the supplementary nest (double adoption). After a period of adaptation to the change, the male started to warm the small chick during the whole night (female doesn't warm the small chick). The older chick spend the whole night without being warmed by adults.
7/04/23 at 14:00h the male started to be aggressive against the older chick BG 1162. At 17:00h the situation it repeated. The female fed both chicks. The male take care only the younger chick, BG 1194.
8/04/23 around 18:30h the male become more aggressive against the older chick BG 1162, injuring chick's beak, being necessary to remove it and transfer it to an empty aviary.
9/04/23 at 11:30 the female has been transferred to the older chick BG 1162.</t>
        </r>
      </text>
    </comment>
    <comment ref="D58" authorId="0" shapeId="0" xr:uid="{00000000-0006-0000-0000-00005C000000}">
      <text>
        <r>
          <rPr>
            <b/>
            <sz val="9"/>
            <color indexed="81"/>
            <rFont val="Tahoma"/>
            <family val="2"/>
          </rPr>
          <t>1st egg laid on the 29/01/23 at 11:50h. 24/03/23 as no hatching signs could be observed, the egg has been exchanged with two dummy egg. Embryo died just before pecking the air cell. ABORTED
2nd egg laid on the 6/02/23 around 4:30h. 17/03/23 at 14:00 removed the smaller egg for artificial hatching.</t>
        </r>
      </text>
    </comment>
    <comment ref="F58" authorId="1" shapeId="0" xr:uid="{D1F95F0C-EDB7-4CBA-A5C9-252848708B8D}">
      <text>
        <r>
          <rPr>
            <b/>
            <sz val="9"/>
            <color indexed="81"/>
            <rFont val="Tahoma"/>
            <family val="2"/>
          </rPr>
          <t xml:space="preserve">BG 1194 assisted/artificial hatch on the 29/03/23. Between 12:45 and 13:30 the chick managed to open the egg 3/4. At 17:25h the chick was removed from the egg because was chirping for discomfort and trying to hatch by itself, but the  gauze soaked with betadine was glued on the egg shell, making it difficult for the chick to hatch. The yolk sac was absorbed and disinfected. Weight 135.4g.
26/03/23 around 21:00 the chick pecked the air cell and started to chirp. 
28/03/23 at 9:30, as the chick during the last two hours has started to move less, decreasing its vitality, and still has not pecked the egg shell, a 1cm hole in the eggshell was done and covered with a gauze and betadine. </t>
        </r>
      </text>
    </comment>
    <comment ref="G58" authorId="1" shapeId="0" xr:uid="{07096DEF-DC9A-4991-BF20-DF26F9F9D664}">
      <text>
        <r>
          <rPr>
            <b/>
            <sz val="9"/>
            <color indexed="81"/>
            <rFont val="Tahoma"/>
            <family val="2"/>
          </rPr>
          <t>The day before, 5/04/23, installation of a second nest and a wooden wall to separate both nest by the foster pair  BG454 x BG502.
BG 1194 on the 6/04/23 adoption by foster pair BG454 x BG502 at midday in the main nest, removing previously the older chick BG 1162, and transferr¡ng it in an empty nest. After 15 minutes female already took care of the chick and started to feed it and afterwards to warm it. Afterwards the male also started to warm the chick.
19:00 the chick BG 1162 transferred to the supplementary nest (double adoption). After a period of adaptation to the change, the male started to warm the small chick during the whole night (female doesn't warm the small chick). The older chick spend the whole night without being warmed by adults.
7/04/23 at 14:00h the male started to be aggressive against the older chick BG 1162. At 17:00h the situation it repeated. The female fed both chicks. The male take care only the younger chick, BG 1194.
8/04/23 around 18:30h the male become more aggressive against the older chick BG 1162, injuring chick's beak, being necessary to remove it and transfer it to an empty aviary.
9/04/23 at 11:30 the female has been transferred to the older chick BG 1162. Now only the male take care of the young chick, BG 1194.</t>
        </r>
      </text>
    </comment>
    <comment ref="B59" authorId="1" shapeId="0" xr:uid="{00000000-0006-0000-0000-00005D000000}">
      <text>
        <r>
          <rPr>
            <b/>
            <sz val="9"/>
            <color indexed="81"/>
            <rFont val="Tahoma"/>
            <family val="2"/>
          </rPr>
          <t>2020/21 Although the female is lifting the tail, the male is not able to jump on female's back and mat on perches. As the laying date approached, male tried to climb/jump on the female without success, lifting the leg, jumping and falling down from female's back. On the other hand, they are often close and Louise is regularly in the nest to build the bowl, Neige brings a lot of materials.
2021/22 a few days before laying, the male manage to mat successfully 1 to 3 times per day. The rest copulated on perches or jumped over the female
10/10/22 1st mating and from the beginning on females back</t>
        </r>
      </text>
    </comment>
    <comment ref="D61" authorId="0" shapeId="0" xr:uid="{00000000-0006-0000-0000-00005E000000}">
      <text>
        <r>
          <rPr>
            <b/>
            <sz val="9"/>
            <color indexed="81"/>
            <rFont val="Tahoma"/>
            <family val="2"/>
          </rPr>
          <t xml:space="preserve">1st egg laid on the 28/12/22. 31/01/23 exploited. INFERTILE/PUTREFIED? </t>
        </r>
      </text>
    </comment>
    <comment ref="D63" authorId="0" shapeId="0" xr:uid="{1AC97351-0A97-4122-812B-5FD84D8FE13B}">
      <text>
        <r>
          <rPr>
            <b/>
            <sz val="9"/>
            <color indexed="81"/>
            <rFont val="Tahoma"/>
            <family val="2"/>
          </rPr>
          <t xml:space="preserve">1st egg laid on the 21/01/23 around 14:00h.
2nd egg laid on the 31/01/23 before 8:30h. 22/03/23 at 11:00 during the nest control of the chick BG 1191 hatched from the 1st egg, the 2nd egg was removed for artificial hatching.
</t>
        </r>
      </text>
    </comment>
    <comment ref="F63" authorId="1" shapeId="0" xr:uid="{192DB28D-8FDD-40B3-9011-F90A8CA3FD8B}">
      <text>
        <r>
          <rPr>
            <b/>
            <sz val="9"/>
            <color indexed="81"/>
            <rFont val="Tahoma"/>
            <family val="2"/>
          </rPr>
          <t>BG 1191 nest hatching on the 21/03/23 around midday. 
BG 1193 assisted hatch on the 27/03/23 at 15:00h. Weight 136g.
At 8:30 a 2€ size hole was already present. The chick was not able to hatch by itself.
25/03/23 at 9:00 air cell already pecked. 26/03/23 in the morning the egg-shell was already pecked.</t>
        </r>
      </text>
    </comment>
    <comment ref="G63" authorId="1" shapeId="0" xr:uid="{95493ED1-932F-451D-9AE6-3CA5C0EAB74E}">
      <text>
        <r>
          <rPr>
            <b/>
            <sz val="9"/>
            <color indexed="81"/>
            <rFont val="Tahoma"/>
            <family val="2"/>
          </rPr>
          <t>BG 1191 from 22/03/23 daily 3 nest controls with suplementary feeding. 24/03/23 at 17:05h adults first time fed with success the chick. 14/10/23 removed and transferred to the neighbouring aviary to have visual contact with its parents.
BG 1193 on the 4/04/23 transferred by car to Guadalentín spending the night in Vallcalent. 5/04/23 arrived at evening in Guadalentín.
6/04/23 at 14:00 adopted by foster pair BG410 x BG290. Morning weight 308g. BG 1181 transferred to secondary nest. Double adoption.
8/05/23 the closed French ring is placed.
22/09/23 removed from the aviary since the male started to build nest.</t>
        </r>
      </text>
    </comment>
    <comment ref="F69" authorId="0" shapeId="0" xr:uid="{E71ACB4E-1447-404C-AB21-595D700AC540}">
      <text>
        <r>
          <rPr>
            <b/>
            <sz val="9"/>
            <color indexed="81"/>
            <rFont val="Tahoma"/>
            <family val="2"/>
          </rPr>
          <t>BG1196 24/06/23 wild fledgling recovered from a river pool inside a canyon, completely wet, by a couple who were canyoning, in El Forat del Bulí, municipally from Baronia de Rialp, Noguera (Catalonia Pyrenees).
1/2 hour before when they pass by the same place there was no chick. On their return they found it and handed it over to the rural agents who took it to the Vallcalent centre.
Weight 4150g, still wet. Hydration 400ml s.c.</t>
        </r>
      </text>
    </comment>
    <comment ref="G69" authorId="0" shapeId="0" xr:uid="{B19DC15B-34A6-4967-8AE0-69E9D8CD7AB1}">
      <text>
        <r>
          <rPr>
            <b/>
            <sz val="9"/>
            <color indexed="81"/>
            <rFont val="Tahoma"/>
            <family val="2"/>
          </rPr>
          <t>BG1196 05/07/23 transferred by national transport carrier MRW to Guadalentín for release in Andalusia</t>
        </r>
      </text>
    </comment>
    <comment ref="D77" authorId="0" shapeId="0" xr:uid="{00000000-0006-0000-0000-00005F000000}">
      <text>
        <r>
          <rPr>
            <b/>
            <sz val="9"/>
            <color indexed="81"/>
            <rFont val="Tahoma"/>
            <family val="2"/>
          </rPr>
          <t>1st egg laid on the 10/02/23. 25/02/23 blood vessels and membrane developement could be observed, but the cold stopped it, dying the embryo after 2 weeks development. ABORTED
2nd egg laid around the 21/02/23. 25/02/23 the following days increase of the yolk could be observed but never a presence of an embryo. ABORTED
25/02/23 removed in the morning because the female rolled out both eggs during the night and she was not laying on them. The eggs were cold and have been incubated artificially.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3" authorId="0" shapeId="0" xr:uid="{00000000-0006-0000-0100-000001000000}">
      <text>
        <r>
          <rPr>
            <b/>
            <sz val="9"/>
            <color indexed="81"/>
            <rFont val="Tahoma"/>
            <family val="2"/>
          </rPr>
          <t>8/12/22 1st time observed a 2nd egg</t>
        </r>
      </text>
    </comment>
    <comment ref="C34" authorId="0" shapeId="0" xr:uid="{00000000-0006-0000-0100-000002000000}">
      <text>
        <r>
          <rPr>
            <b/>
            <sz val="9"/>
            <color indexed="81"/>
            <rFont val="Tahoma"/>
            <family val="2"/>
          </rPr>
          <t>9/01/23 the clucth has been exchanged by dummy eggs. 1st time determined that 2 eggs were present</t>
        </r>
      </text>
    </comment>
    <comment ref="C49" authorId="0" shapeId="0" xr:uid="{00000000-0006-0000-0100-000003000000}">
      <text>
        <r>
          <rPr>
            <b/>
            <sz val="9"/>
            <color indexed="81"/>
            <rFont val="Tahoma"/>
            <family val="2"/>
          </rPr>
          <t>egg was laid between 16th and 17th of January</t>
        </r>
      </text>
    </comment>
    <comment ref="C51" authorId="0" shapeId="0" xr:uid="{00000000-0006-0000-0100-000004000000}">
      <text>
        <r>
          <rPr>
            <b/>
            <sz val="9"/>
            <color indexed="81"/>
            <rFont val="Tahoma"/>
            <family val="2"/>
          </rPr>
          <t>2nd egg laid on the ?/01/23. On the 19/01/23 in the morning first time the 2nd egg could be registered. On the 16th there was only one egg in the nest.</t>
        </r>
      </text>
    </comment>
    <comment ref="C77" authorId="0" shapeId="0" xr:uid="{2B13F34C-F1B6-4502-AFA1-2256C78B8035}">
      <text>
        <r>
          <rPr>
            <b/>
            <sz val="9"/>
            <color indexed="81"/>
            <rFont val="Tahoma"/>
            <family val="2"/>
          </rPr>
          <t>18-04-23 nest control. A double clutch was present</t>
        </r>
      </text>
    </comment>
    <comment ref="C92" authorId="0" shapeId="0" xr:uid="{00000000-0006-0000-0100-000005000000}">
      <text>
        <r>
          <rPr>
            <b/>
            <sz val="9"/>
            <color indexed="81"/>
            <rFont val="Tahoma"/>
            <family val="2"/>
          </rPr>
          <t>assumed laying date</t>
        </r>
      </text>
    </comment>
  </commentList>
</comments>
</file>

<file path=xl/sharedStrings.xml><?xml version="1.0" encoding="utf-8"?>
<sst xmlns="http://schemas.openxmlformats.org/spreadsheetml/2006/main" count="746" uniqueCount="314">
  <si>
    <t>TOTAL EEP</t>
  </si>
  <si>
    <t>EEP</t>
  </si>
  <si>
    <t>180 x 274</t>
  </si>
  <si>
    <t>340 x 338</t>
  </si>
  <si>
    <t>OSTRAVA</t>
  </si>
  <si>
    <t>BG</t>
  </si>
  <si>
    <t>431 x 436</t>
  </si>
  <si>
    <t>ZOO</t>
  </si>
  <si>
    <t>RFZ</t>
  </si>
  <si>
    <t>174 x 118 (Mascha)</t>
  </si>
  <si>
    <t>Pair</t>
  </si>
  <si>
    <t>Hatched</t>
  </si>
  <si>
    <t>Nº Breeding pairs</t>
  </si>
  <si>
    <t>Nº Eggs</t>
  </si>
  <si>
    <t>% fertile eggs:</t>
  </si>
  <si>
    <t>Reproduction success (nº chicks / nº breeding pairs):</t>
  </si>
  <si>
    <t>Hatching success (nº chicks / nº eggs):</t>
  </si>
  <si>
    <t>Hatching success fertile eggs (nºchicks / nºfertile eggs):</t>
  </si>
  <si>
    <t>Nº Embryos</t>
  </si>
  <si>
    <t>Nº BIRDS</t>
  </si>
  <si>
    <t>PARENTS</t>
  </si>
  <si>
    <t>DATE</t>
  </si>
  <si>
    <t>PLACE</t>
  </si>
  <si>
    <t>Adopted/Fledged</t>
  </si>
  <si>
    <t>Green Balkans</t>
  </si>
  <si>
    <t>TALLINN</t>
  </si>
  <si>
    <t>NUREMBERG ZOO</t>
  </si>
  <si>
    <t>BERLIN (TIERPARK)</t>
  </si>
  <si>
    <t>CHOMUTOV</t>
  </si>
  <si>
    <t>LIBEREC</t>
  </si>
  <si>
    <t>CFVallcalent</t>
  </si>
  <si>
    <t>CCGuadalentín</t>
  </si>
  <si>
    <t>108x175</t>
  </si>
  <si>
    <t>180x274</t>
  </si>
  <si>
    <t>174x118</t>
  </si>
  <si>
    <t>337x317</t>
  </si>
  <si>
    <t>325x322</t>
  </si>
  <si>
    <t>313x330</t>
  </si>
  <si>
    <t>362x389</t>
  </si>
  <si>
    <t>234x397</t>
  </si>
  <si>
    <t>CC Guadalentín</t>
  </si>
  <si>
    <t>Ostrava</t>
  </si>
  <si>
    <t>124x329</t>
  </si>
  <si>
    <t>Torreferrussa</t>
  </si>
  <si>
    <t>500x513</t>
  </si>
  <si>
    <t>FOUNDER</t>
  </si>
  <si>
    <t>Rare bloodlines</t>
  </si>
  <si>
    <t>Project</t>
  </si>
  <si>
    <t>391x360</t>
  </si>
  <si>
    <t>PAIR</t>
  </si>
  <si>
    <t>LAY date</t>
  </si>
  <si>
    <t>Presumed hatch date</t>
  </si>
  <si>
    <t>Chicks Alive</t>
  </si>
  <si>
    <t>Death Chicks</t>
  </si>
  <si>
    <t>CCG</t>
  </si>
  <si>
    <t>297x115</t>
  </si>
  <si>
    <t>CFV</t>
  </si>
  <si>
    <t>207x233</t>
  </si>
  <si>
    <t>340x338</t>
  </si>
  <si>
    <t>431x436</t>
  </si>
  <si>
    <t>TOTAL</t>
  </si>
  <si>
    <t>eggs</t>
  </si>
  <si>
    <t>alive</t>
  </si>
  <si>
    <t>death</t>
  </si>
  <si>
    <t>Hatch date in green= hatched later as presumed</t>
  </si>
  <si>
    <t>DESTINATION</t>
  </si>
  <si>
    <t xml:space="preserve">362 x 389          </t>
  </si>
  <si>
    <t>410x290</t>
  </si>
  <si>
    <t>018 x 336</t>
  </si>
  <si>
    <t>461x483</t>
  </si>
  <si>
    <t>017x070</t>
  </si>
  <si>
    <t>From new founders</t>
  </si>
  <si>
    <t>018x336</t>
  </si>
  <si>
    <t>437x503</t>
  </si>
  <si>
    <t>654x656</t>
  </si>
  <si>
    <t xml:space="preserve">391 x 360  </t>
  </si>
  <si>
    <t>HELSINKI</t>
  </si>
  <si>
    <t>788x281</t>
  </si>
  <si>
    <t xml:space="preserve">461 x 483              </t>
  </si>
  <si>
    <t>Resolution</t>
  </si>
  <si>
    <t>451x469</t>
  </si>
  <si>
    <t>611x634</t>
  </si>
  <si>
    <t>BELGRADE Zoo</t>
  </si>
  <si>
    <t>BEAUVAL Zoo</t>
  </si>
  <si>
    <t>BERLIN Zoo</t>
  </si>
  <si>
    <t>CHOMUTOV Zoo</t>
  </si>
  <si>
    <t>Green Balkans Rescue Center</t>
  </si>
  <si>
    <t>HELSINKI Zoo</t>
  </si>
  <si>
    <t>LIBEREC Zoo</t>
  </si>
  <si>
    <t>NUREMBERG Zoo</t>
  </si>
  <si>
    <t>OSTRAVA Zoo</t>
  </si>
  <si>
    <t>PRAGUE Zoo</t>
  </si>
  <si>
    <t>TALLINN Zoo</t>
  </si>
  <si>
    <t>763x635</t>
  </si>
  <si>
    <t>POZNAN zoo</t>
  </si>
  <si>
    <t>399x278</t>
  </si>
  <si>
    <t>201x044</t>
  </si>
  <si>
    <t>TOTAL SBC</t>
  </si>
  <si>
    <t>Asters</t>
  </si>
  <si>
    <t xml:space="preserve">410 x 290                        </t>
  </si>
  <si>
    <t>ASTERS</t>
  </si>
  <si>
    <t>454x502</t>
  </si>
  <si>
    <t>328 x 561</t>
  </si>
  <si>
    <t>511x519</t>
  </si>
  <si>
    <t>PUY du FOU</t>
  </si>
  <si>
    <t>511 x 519     1st clutch 2019</t>
  </si>
  <si>
    <t>298x320</t>
  </si>
  <si>
    <t>Hatching date 54 incubation days</t>
  </si>
  <si>
    <t>804x801</t>
  </si>
  <si>
    <t>TOTAL ZOOS &amp; INSTITUTIONS</t>
  </si>
  <si>
    <t>TORREFERRUSSA Rescue centre</t>
  </si>
  <si>
    <t>BERLIN (TIERPARK) Zoo</t>
  </si>
  <si>
    <t>PARCO NATURA VIVA Zoo</t>
  </si>
  <si>
    <t>ALPENZOO INNSBRUCK Zoo</t>
  </si>
  <si>
    <t>Tierpak Goldau</t>
  </si>
  <si>
    <t>TOTAL  avaible  birds for release</t>
  </si>
  <si>
    <t>BELGRADE ZOO</t>
  </si>
  <si>
    <t>TORREFERRUSSA</t>
  </si>
  <si>
    <t>PARCO NATURA VIVA</t>
  </si>
  <si>
    <t>PRAGUE</t>
  </si>
  <si>
    <t>TIERPARK GOLDAU</t>
  </si>
  <si>
    <t>GREEN BALKANS</t>
  </si>
  <si>
    <t>ALPENZOO</t>
  </si>
  <si>
    <t>NOVOSIBIRSK zoo</t>
  </si>
  <si>
    <t xml:space="preserve">654 x 656         </t>
  </si>
  <si>
    <t>HATCH</t>
  </si>
  <si>
    <t>SEX</t>
  </si>
  <si>
    <t>451 x 469</t>
  </si>
  <si>
    <t>108 x 175 good pair</t>
  </si>
  <si>
    <t>652 x 680  1st clutch 2018 / successful mating-nestbuilding</t>
  </si>
  <si>
    <t>850x747</t>
  </si>
  <si>
    <t>PARC ANIMALIER PYRÉNÉES</t>
  </si>
  <si>
    <t>468x381</t>
  </si>
  <si>
    <t>286x580</t>
  </si>
  <si>
    <t>744 x 657            1st mating 2021 / 1st clutch 2021</t>
  </si>
  <si>
    <t xml:space="preserve">744x657 </t>
  </si>
  <si>
    <t>753x653</t>
  </si>
  <si>
    <t>no descendants in EEP</t>
  </si>
  <si>
    <t>LA GARENNE</t>
  </si>
  <si>
    <t>847 x 829              1st mating 2021</t>
  </si>
  <si>
    <t>753 x 653</t>
  </si>
  <si>
    <t>788 x 281</t>
  </si>
  <si>
    <t>551x398</t>
  </si>
  <si>
    <t>590x658</t>
  </si>
  <si>
    <t>087x547</t>
  </si>
  <si>
    <t>080x518</t>
  </si>
  <si>
    <t>infertile</t>
  </si>
  <si>
    <t>681x560</t>
  </si>
  <si>
    <t>371x456</t>
  </si>
  <si>
    <t xml:space="preserve">437 x 503  </t>
  </si>
  <si>
    <t>broken</t>
  </si>
  <si>
    <t>aborted</t>
  </si>
  <si>
    <t>2 males</t>
  </si>
  <si>
    <t>1 female</t>
  </si>
  <si>
    <t>Hatch date in purple= hatched earlier as presumed</t>
  </si>
  <si>
    <t>infertile/putrefied</t>
  </si>
  <si>
    <t>Helsinki</t>
  </si>
  <si>
    <t>Tallinn</t>
  </si>
  <si>
    <t>2 females and 2 males</t>
  </si>
  <si>
    <t>1 male</t>
  </si>
  <si>
    <t>PARC DES OISEAUX</t>
  </si>
  <si>
    <t>894x598    2/03/2022 1st successful mating</t>
  </si>
  <si>
    <t>Belgrade Zoo</t>
  </si>
  <si>
    <t>Andalusia / Baronnies / Switzerland</t>
  </si>
  <si>
    <t>Andalusia/ G.Causses (1) / Berchtesgaden / Maestrazgo / Baronnies / Vercors</t>
  </si>
  <si>
    <t>857x835</t>
  </si>
  <si>
    <t>611 x 634</t>
  </si>
  <si>
    <t xml:space="preserve">207 x 233 </t>
  </si>
  <si>
    <t>325 x 322</t>
  </si>
  <si>
    <t>327 x 006  1st clutch 2022</t>
  </si>
  <si>
    <t>017 x 070 good pair</t>
  </si>
  <si>
    <t>399 x 278 eggs disappear/chick rearing only problems first 5 days</t>
  </si>
  <si>
    <t>590 x 658</t>
  </si>
  <si>
    <t>857 x 835</t>
  </si>
  <si>
    <t xml:space="preserve">297 x 115 </t>
  </si>
  <si>
    <t xml:space="preserve">454 x 502 </t>
  </si>
  <si>
    <t>860 x 622     2019 1st time both nest building / 2021 male mat near female and 1st clutch / 2022 1st successful mating</t>
  </si>
  <si>
    <t>2 female and 2 males</t>
  </si>
  <si>
    <t>Andalusia (2) / Maestrazgo (1) / G.Causses (1) / Baronnies (1) / Vercors (2)</t>
  </si>
  <si>
    <t>Andalusia (3) / Baronnies (1) / Maestrazgo / G.Causses (2) / Vercors (1)</t>
  </si>
  <si>
    <t>500 x 513   26/09/22 1st mating</t>
  </si>
  <si>
    <t>722 x 723</t>
  </si>
  <si>
    <t>Horstmann Trust - Brett Sloman</t>
  </si>
  <si>
    <t>201 x 044   since a few daysshe sleeps on the climbing assistance. 5/01/23 an additional climbing assistance installed</t>
  </si>
  <si>
    <t>putrefied</t>
  </si>
  <si>
    <t>-</t>
  </si>
  <si>
    <t>chick</t>
  </si>
  <si>
    <t>652x680</t>
  </si>
  <si>
    <t>4 females and 2 males</t>
  </si>
  <si>
    <t>700x627</t>
  </si>
  <si>
    <t>065, 034, 035, 152, 153</t>
  </si>
  <si>
    <t>131, 132, 019, 021, 034, 035</t>
  </si>
  <si>
    <t>5 females and 4 males</t>
  </si>
  <si>
    <t>broken/infertile</t>
  </si>
  <si>
    <t>exploided</t>
  </si>
  <si>
    <t>065, 034, 035, 151, 152, 154, 155, 131, 132</t>
  </si>
  <si>
    <t>1006 x 987 1st mating January 2023</t>
  </si>
  <si>
    <t>286 x 580  3/11/21 male suffered an accident / January 2023 started again to mat</t>
  </si>
  <si>
    <t>700 x 627   mating regularly with success / by raining days the male becomes wet and the female reacts aggressive</t>
  </si>
  <si>
    <t>019, 021, 022, 023, 152, 153</t>
  </si>
  <si>
    <t>199, 150, 151, 065, 034, 035, 152, 153</t>
  </si>
  <si>
    <t>234 x 397   9/02/23 started again to mat and both to build nest</t>
  </si>
  <si>
    <t>298 x 320       housed elsewhere until late 2022 due to a case of avian flu, 27-12-22  returned to their own aviary</t>
  </si>
  <si>
    <t>594 x 892   1st nest building 2022 / 1st mating attempt (not on the perch!) 2023</t>
  </si>
  <si>
    <t>551, 159, 270</t>
  </si>
  <si>
    <t>MONTOWL (Monticello) priv.</t>
  </si>
  <si>
    <t>MONTOWL centre</t>
  </si>
  <si>
    <t>500, 009 , 019,  020</t>
  </si>
  <si>
    <t>723x724</t>
  </si>
  <si>
    <t>014, 010, 019, 020, 034, 035, 199, 150, 151</t>
  </si>
  <si>
    <t>BREEDING</t>
  </si>
  <si>
    <t>GRANDS CAUSSES, Aveyron (FRANCE)</t>
  </si>
  <si>
    <t>019, 021, 022, 023</t>
  </si>
  <si>
    <t>131, 132, 034, 035, 019, 021, 161, 162</t>
  </si>
  <si>
    <t>014, 010, 161, 162, 178</t>
  </si>
  <si>
    <t>Alpenzoo</t>
  </si>
  <si>
    <t>019, 021, 161, 162, 134, 135, 161, 162, 178, 065, 034, 035</t>
  </si>
  <si>
    <t>804 x 801            1st clutch 2019 / 1st hatchling 2023</t>
  </si>
  <si>
    <t>212x107</t>
  </si>
  <si>
    <t>212 x 107  1st clutch 2023</t>
  </si>
  <si>
    <t>019, 021, 022, 023, 014, 010, 154, 155</t>
  </si>
  <si>
    <t>009, 019, 020, 065, 034, 035, 150, 151</t>
  </si>
  <si>
    <t>2 females and 2 male</t>
  </si>
  <si>
    <t>763 x 635   moved out of the aviary for 17 days, because construction of a double nest (from September 29 to October 15)</t>
  </si>
  <si>
    <t>Pairi Daiza</t>
  </si>
  <si>
    <t>664x659</t>
  </si>
  <si>
    <t>664 x 659    1st nestbuilding 2018</t>
  </si>
  <si>
    <t>201, 002, 003, 019, 021, 022, 023</t>
  </si>
  <si>
    <t>DIED</t>
  </si>
  <si>
    <t>199, 150, 151,  034, 150, 151</t>
  </si>
  <si>
    <t>1st descendant</t>
  </si>
  <si>
    <t>468 x 381</t>
  </si>
  <si>
    <t>014, 010, 132, 159, 270</t>
  </si>
  <si>
    <t>014, 010, 030, 026, 019, 021 **</t>
  </si>
  <si>
    <t>161, 162, 178, 286, 153</t>
  </si>
  <si>
    <t>431, 161, 162, 274</t>
  </si>
  <si>
    <t>014, 010, 030, 026, 019, 021, 131, 132 ***</t>
  </si>
  <si>
    <t>019, 021, 014, 010, 034, 035</t>
  </si>
  <si>
    <t>MónNatura-Planes de Son_CFV</t>
  </si>
  <si>
    <t>681, 161, 162, 178, 065, 034, 035</t>
  </si>
  <si>
    <t>for EEP</t>
  </si>
  <si>
    <t>ALPINE reintroduction project</t>
  </si>
  <si>
    <t>Melchsee-Frutt (CENTRAL SWITZ.)</t>
  </si>
  <si>
    <t>infertile/broken</t>
  </si>
  <si>
    <t>014,010, 132, 286, 153, 159, 270, 065, 004, 027***</t>
  </si>
  <si>
    <t>Chomutov</t>
  </si>
  <si>
    <t>019, 021, 161, 162, 134, 135</t>
  </si>
  <si>
    <t>1 female and 1 male</t>
  </si>
  <si>
    <t>Andalusia (1) / Baronnies / Berchtesgaden / Corsica / G. Causses / Maestrazgo / Switzerland / Vercors</t>
  </si>
  <si>
    <t>F</t>
  </si>
  <si>
    <t>Andalusia (5/4) / Baronnies / Berchtesgaden (2) / G.Causses (3) / Maestrazgo (1) / Vercors (2)</t>
  </si>
  <si>
    <t>90 DAYS OLD / RELEASE AGE</t>
  </si>
  <si>
    <t>Andalusia / Baronnies / Berchtesgaden / G.Causses (1) / Maestrazgo / Vercors</t>
  </si>
  <si>
    <t>Andalusia (5) / Baronnies / Berchtesgaden / Corsica (1) / G.Causses (1) / Maestrazgo / Vercors</t>
  </si>
  <si>
    <t>Andalusia (2) / Baronnies (1) / Berchtesgaden / G.Causses (1) / Maestrazgo (1) / Vercors (3)</t>
  </si>
  <si>
    <t>Andalusia (2) / Baronnies (2) / Berchtesgaden (1) / G.Causses (1) / Maestrazgo (3) / Vercors</t>
  </si>
  <si>
    <t>ANDALUSIA reintroduction project</t>
  </si>
  <si>
    <t>CAZORLA, Guadalentín  (SPAIN)</t>
  </si>
  <si>
    <t>N.P. CASTRIL   (SPAIN)</t>
  </si>
  <si>
    <t>Berchtesgaden</t>
  </si>
  <si>
    <t xml:space="preserve">Andalusia (5/4) / Baronnies / Berchtesgaden (2) / Corsica / G.Causses (3) / Maestrazgo (1) / Vercors (2) </t>
  </si>
  <si>
    <t>Andalusia / Baronnies / Berchtesgaden / G.Causses / Maestrazgo / Vercors</t>
  </si>
  <si>
    <t>Andalusia (4) / Baronnies (1) / Berchtesgaden / G.Causses / Maestrazgo  / Vercors</t>
  </si>
  <si>
    <t>Andalusia (1) / Baronnies / Berchtesgaden / G.Causses (1) / Maestrazgo / Vercors (1)</t>
  </si>
  <si>
    <t>Andalusia / Baronnies / Berchtesgaden /  Switzerland (1) / Vercors</t>
  </si>
  <si>
    <t>Andalusia (2) / Baronnies (1) / Berchtesgaden / Corsica (1) / G.Causses (1) / Maestrazgo / Vercors (1)</t>
  </si>
  <si>
    <t>Andalusia (1) / Baronnies (1) / Berchtesgaden / Vercors</t>
  </si>
  <si>
    <t>Andalusia (5/2) / Baronnies (1) / Berchtesgaden (1) / Corsica (1) / G. Causses (1) / Maestrazgo (1) / Vercors</t>
  </si>
  <si>
    <t>Andalusia (2) / Baronnies / Berchtesgaden / Corsica / Switzerland / Vercors</t>
  </si>
  <si>
    <t>Andalusia / Baronnies / Berchtesgaden / Corsica (1) /Grands Causses / Maestrazgo / Vercors</t>
  </si>
  <si>
    <t>Andalusia (2) /  Baronnies (2) / Berchtesgaden (1) / G.Causses (1) /Maestrazgo (3) / Vercors</t>
  </si>
  <si>
    <t>Andalusia / Baronnies / Berchtesgaden / Corsica / Switzerland / Vercors</t>
  </si>
  <si>
    <t>Andalusia / Baronnies / Berchtesgaden / Corsica/ G.Causses / Maestrazgo / Vercors</t>
  </si>
  <si>
    <t>MAESTRAZGO reintroduction project</t>
  </si>
  <si>
    <t>TINENÇA, Serra de la Creu (SPAIN)</t>
  </si>
  <si>
    <t>VERCORS (FRANCE)</t>
  </si>
  <si>
    <t>GYP'ACT reintroduction project</t>
  </si>
  <si>
    <t>Andalusia / Baronnies / Berchtesgaden / Grands Causses / Maestrazgo / Vercors</t>
  </si>
  <si>
    <t>BARONNIES, Léoux Valley (FRANCE)</t>
  </si>
  <si>
    <t>Parc Animalier</t>
  </si>
  <si>
    <t>014, 010, 725, 286, 153</t>
  </si>
  <si>
    <t>286, 153, 161, 162, 178, 065, 034, 035</t>
  </si>
  <si>
    <t>M</t>
  </si>
  <si>
    <t>N. birds included EEP</t>
  </si>
  <si>
    <t>N. released descendants in each site (X)</t>
  </si>
  <si>
    <t>TP Berlin</t>
  </si>
  <si>
    <t>161, 162, 274, 019, 021, 022, 023, 199, 150, 151</t>
  </si>
  <si>
    <t>Andalusia (1) / Baronnies / Berchtesgaden / G. Causses / Maestrazgo / Vercors</t>
  </si>
  <si>
    <t>Andalusia / Corsica / Switzerland</t>
  </si>
  <si>
    <t>Andalusia / Corsica / Switzerland (1)</t>
  </si>
  <si>
    <t>keeps its head twisted until 15/04/23</t>
  </si>
  <si>
    <t>161, 162, 178, 065, 034, 035,  131, 132, 034, 035</t>
  </si>
  <si>
    <t>BG1172 Liberec</t>
  </si>
  <si>
    <t>BG1178 Nuremberg</t>
  </si>
  <si>
    <t>BG1181 Guadalentín</t>
  </si>
  <si>
    <t>BG1173 Liberec</t>
  </si>
  <si>
    <t>2-3 weeks developement delay</t>
  </si>
  <si>
    <t>BREEDING 22/23</t>
  </si>
  <si>
    <t>?</t>
  </si>
  <si>
    <t>Pyrenean wild Population; Territory Baronia de Rialp, Noguera, Pyrenees</t>
  </si>
  <si>
    <t>Pyrenean wild</t>
  </si>
  <si>
    <t xml:space="preserve">founder </t>
  </si>
  <si>
    <t>El Forat del Bulí</t>
  </si>
  <si>
    <t>died as fledgling</t>
  </si>
  <si>
    <t>681 x 560  no rearing experience / 1st mating beginning October   / 14/03/23 female removed / 20/03/23 female returned</t>
  </si>
  <si>
    <t>662 x 668   breeding season 2022/23 female refuse mat attemptt from male. Allopreening and nest building</t>
  </si>
  <si>
    <t>850x747    1st mating and 1st clutch 2021   /   mating could be observed in January 2023 /  1st hatchling 2023</t>
  </si>
  <si>
    <r>
      <t xml:space="preserve">087 x 547  1st time female pair bonding 2021  </t>
    </r>
    <r>
      <rPr>
        <sz val="10"/>
        <color rgb="FFFF0000"/>
        <rFont val="Arial"/>
        <family val="2"/>
      </rPr>
      <t xml:space="preserve"> season 2021/22 successful copulas</t>
    </r>
    <r>
      <rPr>
        <sz val="10"/>
        <rFont val="Arial"/>
        <family val="2"/>
      </rPr>
      <t xml:space="preserve"> </t>
    </r>
    <r>
      <rPr>
        <sz val="10"/>
        <color rgb="FFFF0000"/>
        <rFont val="Arial"/>
        <family val="2"/>
      </rPr>
      <t>and 1st clutch</t>
    </r>
    <r>
      <rPr>
        <sz val="10"/>
        <rFont val="Arial"/>
        <family val="2"/>
      </rPr>
      <t xml:space="preserve"> /  1st hatchling 2023</t>
    </r>
  </si>
  <si>
    <r>
      <t xml:space="preserve">080 x 518  only male rearing experience </t>
    </r>
    <r>
      <rPr>
        <sz val="10"/>
        <color rgb="FFFF0000"/>
        <rFont val="Arial"/>
        <family val="2"/>
      </rPr>
      <t xml:space="preserve"> season 2021/22 successful copulas</t>
    </r>
    <r>
      <rPr>
        <sz val="10"/>
        <rFont val="Arial"/>
        <family val="2"/>
      </rPr>
      <t xml:space="preserve"> </t>
    </r>
    <r>
      <rPr>
        <sz val="10"/>
        <color rgb="FFFF0000"/>
        <rFont val="Arial"/>
        <family val="2"/>
      </rPr>
      <t>and 1st clutch</t>
    </r>
    <r>
      <rPr>
        <sz val="10"/>
        <rFont val="Arial"/>
        <family val="2"/>
      </rPr>
      <t xml:space="preserve"> /1st hatchling 2023</t>
    </r>
  </si>
  <si>
    <t>551 x 398  since 24/11/22 successful mating 2022 / 1st hatchling 2023</t>
  </si>
  <si>
    <t>371 x 456  In 2022/23 from the begining successful mating / 1st hatchling 2023</t>
  </si>
  <si>
    <t>124 x 329    5/02/23 male removed for BG 1161 adoption the following day / 27/06/23 male returned to female</t>
  </si>
  <si>
    <t>337 x 317    14/04/23 female has be removed because severe fights / 27/06/23 female returned to male</t>
  </si>
  <si>
    <t>313 x 330  25/03/23 BG313 &amp; BG1174 transferred to another aviary / 26/03/23 BG313 &amp; BG1174 returned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</si>
</sst>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
    <numFmt numFmtId="165" formatCode="[$-C0A]d\-mmm;@"/>
  </numFmts>
  <fonts count="27" x14ac:knownFonts="1">
    <font>
      <sz val="10"/>
      <name val="Arial"/>
    </font>
    <font>
      <sz val="10"/>
      <name val="Arial"/>
      <family val="2"/>
    </font>
    <font>
      <sz val="8"/>
      <name val="Arial"/>
      <family val="2"/>
    </font>
    <font>
      <b/>
      <sz val="10"/>
      <name val="Arial"/>
      <family val="2"/>
    </font>
    <font>
      <b/>
      <sz val="12"/>
      <name val="Arial"/>
      <family val="2"/>
    </font>
    <font>
      <b/>
      <sz val="9"/>
      <color indexed="81"/>
      <name val="Tahoma"/>
      <family val="2"/>
    </font>
    <font>
      <i/>
      <sz val="10"/>
      <name val="Arial"/>
      <family val="2"/>
    </font>
    <font>
      <sz val="12"/>
      <color rgb="FF000000"/>
      <name val="Times New Roman"/>
      <family val="1"/>
    </font>
    <font>
      <sz val="10"/>
      <color rgb="FFFF0000"/>
      <name val="Arial"/>
      <family val="2"/>
    </font>
    <font>
      <b/>
      <sz val="12"/>
      <color theme="1"/>
      <name val="Calibri"/>
      <family val="2"/>
      <scheme val="minor"/>
    </font>
    <font>
      <sz val="10"/>
      <color theme="6" tint="-0.249977111117893"/>
      <name val="Arial"/>
      <family val="2"/>
    </font>
    <font>
      <b/>
      <sz val="12"/>
      <name val="Calibri"/>
      <family val="2"/>
      <scheme val="minor"/>
    </font>
    <font>
      <b/>
      <sz val="10"/>
      <color theme="9" tint="-0.499984740745262"/>
      <name val="Arial"/>
      <family val="2"/>
    </font>
    <font>
      <b/>
      <sz val="10"/>
      <color rgb="FFFF6600"/>
      <name val="Arial"/>
      <family val="2"/>
    </font>
    <font>
      <sz val="10"/>
      <color theme="5" tint="0.39997558519241921"/>
      <name val="Arial"/>
      <family val="2"/>
    </font>
    <font>
      <b/>
      <sz val="10"/>
      <color rgb="FFFF0000"/>
      <name val="Arial"/>
      <family val="2"/>
    </font>
    <font>
      <b/>
      <sz val="10"/>
      <color theme="1"/>
      <name val="Arial"/>
      <family val="2"/>
    </font>
    <font>
      <sz val="10"/>
      <color indexed="10"/>
      <name val="Arial"/>
      <family val="2"/>
    </font>
    <font>
      <sz val="10"/>
      <color theme="9" tint="-0.499984740745262"/>
      <name val="Arial"/>
      <family val="2"/>
    </font>
    <font>
      <sz val="10"/>
      <color rgb="FF00B050"/>
      <name val="Arial"/>
      <family val="2"/>
    </font>
    <font>
      <sz val="10"/>
      <color rgb="FFFF6600"/>
      <name val="Arial"/>
      <family val="2"/>
    </font>
    <font>
      <b/>
      <sz val="10"/>
      <color theme="6" tint="-0.249977111117893"/>
      <name val="Arial"/>
      <family val="2"/>
    </font>
    <font>
      <b/>
      <sz val="9"/>
      <color indexed="10"/>
      <name val="Tahoma"/>
      <family val="2"/>
    </font>
    <font>
      <sz val="10"/>
      <color indexed="48"/>
      <name val="Arial"/>
      <family val="2"/>
    </font>
    <font>
      <sz val="10"/>
      <color indexed="53"/>
      <name val="Arial"/>
      <family val="2"/>
    </font>
    <font>
      <sz val="10"/>
      <color theme="4" tint="-0.249977111117893"/>
      <name val="Arial"/>
      <family val="2"/>
    </font>
    <font>
      <b/>
      <sz val="9"/>
      <color indexed="81"/>
      <name val="Tahoma"/>
      <charset val="1"/>
    </font>
  </fonts>
  <fills count="17">
    <fill>
      <patternFill patternType="none"/>
    </fill>
    <fill>
      <patternFill patternType="gray125"/>
    </fill>
    <fill>
      <patternFill patternType="solid">
        <fgColor indexed="53"/>
        <bgColor indexed="64"/>
      </patternFill>
    </fill>
    <fill>
      <patternFill patternType="solid">
        <fgColor indexed="51"/>
        <bgColor indexed="64"/>
      </patternFill>
    </fill>
    <fill>
      <patternFill patternType="solid">
        <fgColor indexed="47"/>
        <bgColor indexed="64"/>
      </patternFill>
    </fill>
    <fill>
      <patternFill patternType="solid">
        <fgColor indexed="11"/>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9CC00"/>
        <bgColor indexed="64"/>
      </patternFill>
    </fill>
    <fill>
      <patternFill patternType="solid">
        <fgColor rgb="FFFF99CC"/>
        <bgColor indexed="64"/>
      </patternFill>
    </fill>
    <fill>
      <patternFill patternType="solid">
        <fgColor indexed="1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92D050"/>
        <bgColor indexed="64"/>
      </patternFill>
    </fill>
  </fills>
  <borders count="10">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s>
  <cellStyleXfs count="1">
    <xf numFmtId="0" fontId="0" fillId="0" borderId="0"/>
  </cellStyleXfs>
  <cellXfs count="122">
    <xf numFmtId="0" fontId="0" fillId="0" borderId="0" xfId="0"/>
    <xf numFmtId="0" fontId="1" fillId="0" borderId="0" xfId="0" applyFont="1"/>
    <xf numFmtId="0" fontId="0" fillId="2" borderId="0" xfId="0" applyFill="1"/>
    <xf numFmtId="0" fontId="0" fillId="3" borderId="0" xfId="0" applyFill="1"/>
    <xf numFmtId="0" fontId="0" fillId="0" borderId="1" xfId="0" applyBorder="1"/>
    <xf numFmtId="0" fontId="0" fillId="0" borderId="2" xfId="0" applyBorder="1"/>
    <xf numFmtId="2" fontId="0" fillId="0" borderId="3" xfId="0" applyNumberFormat="1" applyBorder="1"/>
    <xf numFmtId="0" fontId="0" fillId="0" borderId="4" xfId="0" applyBorder="1"/>
    <xf numFmtId="0" fontId="0" fillId="0" borderId="0" xfId="0" applyAlignment="1">
      <alignment horizontal="center"/>
    </xf>
    <xf numFmtId="0" fontId="0" fillId="0" borderId="0" xfId="0" applyAlignment="1">
      <alignment horizontal="right"/>
    </xf>
    <xf numFmtId="0" fontId="0" fillId="0" borderId="5" xfId="0" applyBorder="1"/>
    <xf numFmtId="0" fontId="0" fillId="0" borderId="6" xfId="0" applyBorder="1"/>
    <xf numFmtId="14" fontId="0" fillId="0" borderId="0" xfId="0" applyNumberFormat="1"/>
    <xf numFmtId="1" fontId="0" fillId="0" borderId="0" xfId="0" applyNumberFormat="1"/>
    <xf numFmtId="2" fontId="0" fillId="0" borderId="7" xfId="0" applyNumberFormat="1" applyBorder="1" applyAlignment="1">
      <alignment horizontal="center"/>
    </xf>
    <xf numFmtId="2" fontId="0" fillId="0" borderId="8" xfId="0" applyNumberFormat="1" applyBorder="1" applyAlignment="1">
      <alignment horizontal="center"/>
    </xf>
    <xf numFmtId="0" fontId="0" fillId="0" borderId="0" xfId="0" applyAlignment="1">
      <alignment horizontal="center" vertical="center"/>
    </xf>
    <xf numFmtId="0" fontId="1" fillId="0" borderId="0" xfId="0" applyFont="1" applyAlignment="1">
      <alignment horizontal="center"/>
    </xf>
    <xf numFmtId="2" fontId="0" fillId="0" borderId="0" xfId="0" applyNumberFormat="1"/>
    <xf numFmtId="0" fontId="7" fillId="0" borderId="0" xfId="0" applyFont="1"/>
    <xf numFmtId="0" fontId="8" fillId="0" borderId="0" xfId="0" applyFont="1" applyAlignment="1">
      <alignment horizontal="center"/>
    </xf>
    <xf numFmtId="0" fontId="1" fillId="6" borderId="0" xfId="0" applyFont="1" applyFill="1"/>
    <xf numFmtId="0" fontId="1" fillId="0" borderId="0" xfId="0" applyFont="1" applyAlignment="1">
      <alignment horizontal="left"/>
    </xf>
    <xf numFmtId="0" fontId="0" fillId="0" borderId="0" xfId="0" applyAlignment="1">
      <alignment horizontal="left"/>
    </xf>
    <xf numFmtId="0" fontId="1" fillId="7" borderId="0" xfId="0" applyFont="1" applyFill="1"/>
    <xf numFmtId="0" fontId="0" fillId="0" borderId="5" xfId="0" applyBorder="1" applyAlignment="1">
      <alignment horizontal="center" vertical="center"/>
    </xf>
    <xf numFmtId="164" fontId="0" fillId="0" borderId="0" xfId="0" applyNumberFormat="1" applyAlignment="1">
      <alignment horizontal="center"/>
    </xf>
    <xf numFmtId="164" fontId="0" fillId="0" borderId="0" xfId="0" applyNumberFormat="1"/>
    <xf numFmtId="164" fontId="0" fillId="0" borderId="1" xfId="0" applyNumberFormat="1" applyBorder="1" applyAlignment="1">
      <alignment horizontal="center" vertical="center"/>
    </xf>
    <xf numFmtId="164" fontId="0" fillId="0" borderId="0" xfId="0" applyNumberFormat="1" applyAlignment="1">
      <alignment horizontal="center" vertical="center"/>
    </xf>
    <xf numFmtId="0" fontId="4" fillId="8" borderId="0" xfId="0" applyFont="1" applyFill="1" applyAlignment="1">
      <alignment horizontal="center"/>
    </xf>
    <xf numFmtId="0" fontId="9" fillId="8" borderId="0" xfId="0" applyFont="1" applyFill="1" applyAlignment="1">
      <alignment horizontal="center"/>
    </xf>
    <xf numFmtId="0" fontId="9" fillId="0" borderId="0" xfId="0" applyFont="1" applyAlignment="1">
      <alignment horizontal="center"/>
    </xf>
    <xf numFmtId="165" fontId="9" fillId="0" borderId="0" xfId="0" applyNumberFormat="1" applyFont="1" applyAlignment="1">
      <alignment horizontal="center"/>
    </xf>
    <xf numFmtId="0" fontId="0" fillId="9" borderId="0" xfId="0" applyFill="1" applyAlignment="1">
      <alignment horizontal="center"/>
    </xf>
    <xf numFmtId="0" fontId="10" fillId="0" borderId="0" xfId="0" applyFont="1"/>
    <xf numFmtId="164" fontId="0" fillId="0" borderId="0" xfId="0" applyNumberFormat="1" applyAlignment="1">
      <alignment horizontal="right"/>
    </xf>
    <xf numFmtId="0" fontId="1" fillId="5" borderId="0" xfId="0" applyFont="1" applyFill="1"/>
    <xf numFmtId="0" fontId="1" fillId="6" borderId="0" xfId="0" applyFont="1" applyFill="1" applyAlignment="1">
      <alignment horizontal="left"/>
    </xf>
    <xf numFmtId="0" fontId="0" fillId="6" borderId="0" xfId="0" applyFill="1" applyAlignment="1">
      <alignment horizontal="left"/>
    </xf>
    <xf numFmtId="0" fontId="1" fillId="0" borderId="0" xfId="0" applyFont="1" applyAlignment="1">
      <alignment horizontal="right"/>
    </xf>
    <xf numFmtId="0" fontId="1" fillId="9" borderId="0" xfId="0" applyFont="1" applyFill="1" applyAlignment="1">
      <alignment horizontal="center"/>
    </xf>
    <xf numFmtId="0" fontId="11" fillId="8" borderId="0" xfId="0" applyFont="1" applyFill="1" applyAlignment="1">
      <alignment horizontal="center"/>
    </xf>
    <xf numFmtId="0" fontId="11" fillId="0" borderId="0" xfId="0" applyFont="1" applyAlignment="1">
      <alignment horizontal="center"/>
    </xf>
    <xf numFmtId="164" fontId="1" fillId="0" borderId="0" xfId="0" applyNumberFormat="1" applyFont="1" applyAlignment="1">
      <alignment vertical="center"/>
    </xf>
    <xf numFmtId="0" fontId="1" fillId="0" borderId="8" xfId="0" applyFont="1" applyBorder="1" applyAlignment="1">
      <alignment horizontal="center"/>
    </xf>
    <xf numFmtId="0" fontId="0" fillId="0" borderId="9" xfId="0" applyBorder="1"/>
    <xf numFmtId="0" fontId="1" fillId="0" borderId="9" xfId="0" applyFont="1" applyBorder="1"/>
    <xf numFmtId="0" fontId="0" fillId="0" borderId="9" xfId="0" applyBorder="1" applyAlignment="1">
      <alignment horizontal="right"/>
    </xf>
    <xf numFmtId="0" fontId="0" fillId="0" borderId="0" xfId="0" applyAlignment="1">
      <alignment horizontal="left" vertical="center"/>
    </xf>
    <xf numFmtId="164" fontId="8" fillId="0" borderId="0" xfId="0" applyNumberFormat="1" applyFont="1" applyAlignment="1">
      <alignment horizontal="center"/>
    </xf>
    <xf numFmtId="14" fontId="7" fillId="0" borderId="0" xfId="0" applyNumberFormat="1" applyFont="1"/>
    <xf numFmtId="14" fontId="1" fillId="0" borderId="0" xfId="0" applyNumberFormat="1" applyFont="1" applyAlignment="1">
      <alignment horizontal="center"/>
    </xf>
    <xf numFmtId="14" fontId="3" fillId="0" borderId="0" xfId="0" applyNumberFormat="1" applyFont="1" applyAlignment="1">
      <alignment horizontal="center"/>
    </xf>
    <xf numFmtId="0" fontId="6" fillId="10" borderId="0" xfId="0" applyFont="1" applyFill="1" applyAlignment="1">
      <alignment horizontal="center" vertical="center"/>
    </xf>
    <xf numFmtId="0" fontId="0" fillId="6" borderId="0" xfId="0" applyFill="1"/>
    <xf numFmtId="0" fontId="13" fillId="0" borderId="0" xfId="0" applyFont="1" applyAlignment="1">
      <alignment horizontal="center" vertical="center"/>
    </xf>
    <xf numFmtId="164" fontId="1" fillId="0" borderId="0" xfId="0" applyNumberFormat="1" applyFont="1" applyAlignment="1">
      <alignment horizontal="center"/>
    </xf>
    <xf numFmtId="0" fontId="0" fillId="0" borderId="9" xfId="0" applyBorder="1" applyAlignment="1">
      <alignment horizontal="center"/>
    </xf>
    <xf numFmtId="0" fontId="1" fillId="0" borderId="9" xfId="0" applyFont="1" applyBorder="1" applyAlignment="1">
      <alignment horizontal="right"/>
    </xf>
    <xf numFmtId="0" fontId="0" fillId="10" borderId="0" xfId="0" applyFill="1" applyAlignment="1">
      <alignment horizontal="center"/>
    </xf>
    <xf numFmtId="0" fontId="1" fillId="10" borderId="0" xfId="0" applyFont="1" applyFill="1" applyAlignment="1">
      <alignment horizontal="center"/>
    </xf>
    <xf numFmtId="0" fontId="1" fillId="0" borderId="0" xfId="0" applyFont="1" applyAlignment="1">
      <alignment horizontal="center" vertical="center"/>
    </xf>
    <xf numFmtId="0" fontId="14" fillId="0" borderId="0" xfId="0" applyFont="1"/>
    <xf numFmtId="0" fontId="8" fillId="9" borderId="0" xfId="0" applyFont="1" applyFill="1" applyAlignment="1">
      <alignment horizontal="center"/>
    </xf>
    <xf numFmtId="0" fontId="15" fillId="8" borderId="0" xfId="0" applyFont="1" applyFill="1" applyAlignment="1">
      <alignment horizontal="center"/>
    </xf>
    <xf numFmtId="0" fontId="16" fillId="0" borderId="0" xfId="0" applyFont="1" applyAlignment="1">
      <alignment horizontal="center"/>
    </xf>
    <xf numFmtId="0" fontId="17" fillId="0" borderId="3" xfId="0" applyFont="1" applyBorder="1" applyAlignment="1">
      <alignment horizontal="center"/>
    </xf>
    <xf numFmtId="0" fontId="1" fillId="0" borderId="3" xfId="0" applyFont="1" applyBorder="1" applyAlignment="1">
      <alignment horizontal="center"/>
    </xf>
    <xf numFmtId="164" fontId="3" fillId="0" borderId="2" xfId="0" applyNumberFormat="1" applyFont="1" applyBorder="1" applyAlignment="1">
      <alignment horizontal="center"/>
    </xf>
    <xf numFmtId="14" fontId="12" fillId="0" borderId="0" xfId="0" applyNumberFormat="1" applyFont="1" applyAlignment="1">
      <alignment horizontal="center"/>
    </xf>
    <xf numFmtId="0" fontId="18" fillId="0" borderId="3" xfId="0" applyFont="1" applyBorder="1" applyAlignment="1">
      <alignment horizontal="center"/>
    </xf>
    <xf numFmtId="0" fontId="20" fillId="0" borderId="3" xfId="0" applyFont="1" applyBorder="1" applyAlignment="1">
      <alignment horizontal="center"/>
    </xf>
    <xf numFmtId="0" fontId="19" fillId="0" borderId="3" xfId="0" applyFont="1" applyBorder="1" applyAlignment="1">
      <alignment horizontal="center"/>
    </xf>
    <xf numFmtId="164" fontId="0" fillId="11" borderId="0" xfId="0" applyNumberFormat="1" applyFill="1" applyAlignment="1">
      <alignment horizontal="right"/>
    </xf>
    <xf numFmtId="0" fontId="0" fillId="12" borderId="0" xfId="0" applyFill="1"/>
    <xf numFmtId="0" fontId="0" fillId="12" borderId="0" xfId="0" applyFill="1" applyAlignment="1">
      <alignment horizontal="right"/>
    </xf>
    <xf numFmtId="14" fontId="0" fillId="11" borderId="0" xfId="0" applyNumberFormat="1" applyFill="1" applyAlignment="1">
      <alignment horizontal="right"/>
    </xf>
    <xf numFmtId="164" fontId="14" fillId="0" borderId="0" xfId="0" applyNumberFormat="1" applyFont="1"/>
    <xf numFmtId="164" fontId="1" fillId="0" borderId="0" xfId="0" applyNumberFormat="1" applyFont="1"/>
    <xf numFmtId="0" fontId="0" fillId="6" borderId="9" xfId="0" applyFill="1" applyBorder="1"/>
    <xf numFmtId="164" fontId="1" fillId="12" borderId="0" xfId="0" applyNumberFormat="1" applyFont="1" applyFill="1" applyAlignment="1">
      <alignment vertical="center"/>
    </xf>
    <xf numFmtId="164" fontId="0" fillId="12" borderId="0" xfId="0" applyNumberFormat="1" applyFill="1" applyAlignment="1">
      <alignment horizontal="right"/>
    </xf>
    <xf numFmtId="0" fontId="1" fillId="12" borderId="0" xfId="0" applyFont="1" applyFill="1" applyAlignment="1">
      <alignment horizontal="center"/>
    </xf>
    <xf numFmtId="0" fontId="1" fillId="12" borderId="0" xfId="0" applyFont="1" applyFill="1" applyAlignment="1">
      <alignment horizontal="left"/>
    </xf>
    <xf numFmtId="164" fontId="10" fillId="0" borderId="0" xfId="0" applyNumberFormat="1" applyFont="1"/>
    <xf numFmtId="164" fontId="3" fillId="10" borderId="2" xfId="0" applyNumberFormat="1" applyFont="1" applyFill="1" applyBorder="1" applyAlignment="1">
      <alignment horizontal="center"/>
    </xf>
    <xf numFmtId="0" fontId="3" fillId="10" borderId="0" xfId="0" applyFont="1" applyFill="1" applyAlignment="1">
      <alignment horizontal="center" vertical="center"/>
    </xf>
    <xf numFmtId="164" fontId="0" fillId="10" borderId="3" xfId="0" applyNumberFormat="1" applyFill="1" applyBorder="1" applyAlignment="1">
      <alignment horizontal="center" vertical="center"/>
    </xf>
    <xf numFmtId="0" fontId="1" fillId="7" borderId="0" xfId="0" applyFont="1" applyFill="1" applyAlignment="1">
      <alignment horizontal="left"/>
    </xf>
    <xf numFmtId="14" fontId="21" fillId="0" borderId="0" xfId="0" applyNumberFormat="1" applyFont="1" applyAlignment="1">
      <alignment horizontal="center"/>
    </xf>
    <xf numFmtId="164" fontId="0" fillId="10" borderId="0" xfId="0" applyNumberFormat="1" applyFill="1" applyAlignment="1">
      <alignment horizontal="right"/>
    </xf>
    <xf numFmtId="0" fontId="0" fillId="13" borderId="0" xfId="0" applyFill="1" applyAlignment="1">
      <alignment horizontal="center" vertical="center"/>
    </xf>
    <xf numFmtId="14" fontId="1" fillId="13" borderId="0" xfId="0" applyNumberFormat="1" applyFont="1" applyFill="1" applyAlignment="1">
      <alignment horizontal="center"/>
    </xf>
    <xf numFmtId="14" fontId="1" fillId="13" borderId="3" xfId="0" applyNumberFormat="1" applyFont="1" applyFill="1" applyBorder="1" applyAlignment="1">
      <alignment horizontal="center"/>
    </xf>
    <xf numFmtId="0" fontId="1" fillId="14" borderId="0" xfId="0" applyFont="1" applyFill="1" applyAlignment="1">
      <alignment horizontal="center"/>
    </xf>
    <xf numFmtId="0" fontId="0" fillId="14" borderId="0" xfId="0" applyFill="1" applyAlignment="1">
      <alignment horizontal="center"/>
    </xf>
    <xf numFmtId="164" fontId="1" fillId="10" borderId="0" xfId="0" applyNumberFormat="1" applyFont="1" applyFill="1"/>
    <xf numFmtId="0" fontId="23" fillId="0" borderId="3" xfId="0" applyFont="1" applyBorder="1" applyAlignment="1">
      <alignment horizontal="center"/>
    </xf>
    <xf numFmtId="164" fontId="10" fillId="0" borderId="0" xfId="0" applyNumberFormat="1" applyFont="1" applyAlignment="1">
      <alignment vertical="center"/>
    </xf>
    <xf numFmtId="0" fontId="24" fillId="0" borderId="3" xfId="0" applyFont="1" applyBorder="1" applyAlignment="1">
      <alignment horizontal="center"/>
    </xf>
    <xf numFmtId="0" fontId="25" fillId="0" borderId="3" xfId="0" applyFont="1" applyBorder="1" applyAlignment="1">
      <alignment horizontal="center"/>
    </xf>
    <xf numFmtId="0" fontId="1" fillId="10" borderId="0" xfId="0" applyFont="1" applyFill="1" applyAlignment="1">
      <alignment horizontal="center" vertical="center"/>
    </xf>
    <xf numFmtId="164" fontId="1" fillId="10" borderId="2" xfId="0" applyNumberFormat="1" applyFont="1" applyFill="1" applyBorder="1" applyAlignment="1">
      <alignment horizontal="center"/>
    </xf>
    <xf numFmtId="164" fontId="1" fillId="13" borderId="2" xfId="0" applyNumberFormat="1" applyFont="1" applyFill="1" applyBorder="1" applyAlignment="1">
      <alignment horizontal="center"/>
    </xf>
    <xf numFmtId="0" fontId="1" fillId="12" borderId="0" xfId="0" applyFont="1" applyFill="1" applyAlignment="1">
      <alignment horizontal="right"/>
    </xf>
    <xf numFmtId="0" fontId="0" fillId="15" borderId="0" xfId="0" applyFill="1" applyAlignment="1">
      <alignment horizontal="right"/>
    </xf>
    <xf numFmtId="1" fontId="0" fillId="15" borderId="0" xfId="0" applyNumberFormat="1" applyFill="1" applyAlignment="1">
      <alignment horizontal="right"/>
    </xf>
    <xf numFmtId="1" fontId="0" fillId="15" borderId="0" xfId="0" applyNumberFormat="1" applyFill="1"/>
    <xf numFmtId="0" fontId="1" fillId="15" borderId="0" xfId="0" applyFont="1" applyFill="1"/>
    <xf numFmtId="0" fontId="1" fillId="7" borderId="0" xfId="0" applyFont="1" applyFill="1" applyAlignment="1">
      <alignment horizontal="center"/>
    </xf>
    <xf numFmtId="164" fontId="3" fillId="0" borderId="4" xfId="0" applyNumberFormat="1" applyFont="1" applyBorder="1" applyAlignment="1">
      <alignment horizontal="center" vertical="center"/>
    </xf>
    <xf numFmtId="0" fontId="13" fillId="0" borderId="6" xfId="0" applyFont="1" applyBorder="1" applyAlignment="1">
      <alignment horizontal="center" vertical="center"/>
    </xf>
    <xf numFmtId="0" fontId="24" fillId="0" borderId="7" xfId="0" applyFont="1" applyBorder="1" applyAlignment="1">
      <alignment horizontal="center"/>
    </xf>
    <xf numFmtId="164" fontId="1" fillId="16" borderId="0" xfId="0" applyNumberFormat="1" applyFont="1" applyFill="1" applyAlignment="1">
      <alignment horizontal="center"/>
    </xf>
    <xf numFmtId="0" fontId="16" fillId="10" borderId="0" xfId="0" applyFont="1" applyFill="1" applyAlignment="1">
      <alignment horizontal="center" vertical="center"/>
    </xf>
    <xf numFmtId="0" fontId="0" fillId="4" borderId="1"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colors>
    <mruColors>
      <color rgb="FFFF99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0"/>
  <sheetViews>
    <sheetView tabSelected="1" zoomScale="80" zoomScaleNormal="80" workbookViewId="0">
      <pane ySplit="1" topLeftCell="A2" activePane="bottomLeft" state="frozen"/>
      <selection activeCell="B1" sqref="B1"/>
      <selection pane="bottomLeft" activeCell="B7" sqref="B7"/>
    </sheetView>
  </sheetViews>
  <sheetFormatPr baseColWidth="10" defaultRowHeight="12.7" x14ac:dyDescent="0.25"/>
  <cols>
    <col min="1" max="1" width="31.6640625" bestFit="1" customWidth="1"/>
    <col min="2" max="2" width="106.44140625" customWidth="1"/>
    <col min="3" max="3" width="16.44140625" bestFit="1" customWidth="1"/>
    <col min="4" max="4" width="7.88671875" bestFit="1" customWidth="1"/>
    <col min="5" max="5" width="11" bestFit="1" customWidth="1"/>
    <col min="6" max="6" width="7.88671875" bestFit="1" customWidth="1"/>
    <col min="7" max="7" width="15" bestFit="1" customWidth="1"/>
    <col min="8" max="8" width="18.88671875" bestFit="1" customWidth="1"/>
    <col min="9" max="9" width="12.88671875" bestFit="1" customWidth="1"/>
  </cols>
  <sheetData>
    <row r="1" spans="1:11" x14ac:dyDescent="0.25">
      <c r="A1" s="37" t="s">
        <v>297</v>
      </c>
      <c r="B1" s="8" t="s">
        <v>10</v>
      </c>
      <c r="C1" t="s">
        <v>12</v>
      </c>
      <c r="D1" t="s">
        <v>13</v>
      </c>
      <c r="E1" t="s">
        <v>18</v>
      </c>
      <c r="F1" s="8" t="s">
        <v>11</v>
      </c>
      <c r="G1" s="8" t="s">
        <v>23</v>
      </c>
    </row>
    <row r="2" spans="1:11" x14ac:dyDescent="0.25">
      <c r="A2" s="1" t="s">
        <v>113</v>
      </c>
      <c r="B2" s="38" t="s">
        <v>217</v>
      </c>
      <c r="C2">
        <v>1</v>
      </c>
      <c r="D2">
        <v>2</v>
      </c>
      <c r="E2" s="9">
        <v>1</v>
      </c>
      <c r="F2" s="40">
        <v>1</v>
      </c>
      <c r="G2" s="9">
        <v>1</v>
      </c>
    </row>
    <row r="3" spans="1:11" x14ac:dyDescent="0.25">
      <c r="A3" s="1" t="s">
        <v>83</v>
      </c>
      <c r="B3" s="22" t="s">
        <v>223</v>
      </c>
      <c r="C3">
        <v>1</v>
      </c>
      <c r="D3">
        <v>1</v>
      </c>
      <c r="E3" s="8" t="s">
        <v>185</v>
      </c>
      <c r="F3" s="8" t="s">
        <v>185</v>
      </c>
      <c r="G3" s="8" t="s">
        <v>185</v>
      </c>
    </row>
    <row r="4" spans="1:11" x14ac:dyDescent="0.25">
      <c r="A4" s="1" t="s">
        <v>82</v>
      </c>
      <c r="B4" s="22" t="s">
        <v>166</v>
      </c>
      <c r="C4">
        <v>1</v>
      </c>
      <c r="D4">
        <v>1</v>
      </c>
      <c r="E4" s="9">
        <v>1</v>
      </c>
      <c r="F4" s="40">
        <v>1</v>
      </c>
      <c r="G4" s="8" t="s">
        <v>185</v>
      </c>
    </row>
    <row r="5" spans="1:11" x14ac:dyDescent="0.25">
      <c r="A5" s="1" t="s">
        <v>84</v>
      </c>
      <c r="B5" s="1" t="s">
        <v>202</v>
      </c>
      <c r="C5">
        <v>1</v>
      </c>
      <c r="D5">
        <v>1</v>
      </c>
      <c r="E5" s="8" t="s">
        <v>185</v>
      </c>
      <c r="F5" s="8" t="s">
        <v>185</v>
      </c>
      <c r="G5" s="8" t="s">
        <v>185</v>
      </c>
    </row>
    <row r="6" spans="1:11" x14ac:dyDescent="0.25">
      <c r="A6" s="1" t="s">
        <v>111</v>
      </c>
      <c r="B6" s="1" t="s">
        <v>149</v>
      </c>
      <c r="C6">
        <v>1</v>
      </c>
      <c r="D6">
        <v>2</v>
      </c>
      <c r="E6" s="9">
        <v>1</v>
      </c>
      <c r="F6" s="40">
        <v>1</v>
      </c>
      <c r="G6" s="8" t="s">
        <v>185</v>
      </c>
      <c r="H6" s="12"/>
      <c r="I6" s="12"/>
    </row>
    <row r="7" spans="1:11" x14ac:dyDescent="0.25">
      <c r="A7" s="1" t="s">
        <v>85</v>
      </c>
      <c r="B7" t="s">
        <v>3</v>
      </c>
      <c r="C7">
        <v>1</v>
      </c>
      <c r="D7">
        <v>2</v>
      </c>
      <c r="E7" s="9">
        <v>1</v>
      </c>
      <c r="F7" s="40">
        <v>1</v>
      </c>
      <c r="G7" s="9">
        <v>1</v>
      </c>
      <c r="I7" s="12"/>
      <c r="J7" s="12"/>
    </row>
    <row r="8" spans="1:11" x14ac:dyDescent="0.25">
      <c r="A8" t="s">
        <v>86</v>
      </c>
      <c r="B8" s="1" t="s">
        <v>78</v>
      </c>
      <c r="C8">
        <v>1</v>
      </c>
      <c r="D8">
        <v>2</v>
      </c>
      <c r="E8">
        <v>1</v>
      </c>
      <c r="F8" s="40">
        <v>1</v>
      </c>
      <c r="G8" s="9">
        <v>1</v>
      </c>
    </row>
    <row r="9" spans="1:11" x14ac:dyDescent="0.25">
      <c r="A9" t="s">
        <v>87</v>
      </c>
      <c r="B9" s="1" t="s">
        <v>141</v>
      </c>
      <c r="C9">
        <v>1</v>
      </c>
      <c r="D9">
        <v>1</v>
      </c>
      <c r="E9">
        <v>1</v>
      </c>
      <c r="F9" s="40">
        <v>1</v>
      </c>
      <c r="G9" s="9">
        <v>1</v>
      </c>
    </row>
    <row r="10" spans="1:11" x14ac:dyDescent="0.25">
      <c r="A10" t="s">
        <v>138</v>
      </c>
      <c r="B10" s="55" t="s">
        <v>139</v>
      </c>
      <c r="E10" s="40"/>
      <c r="F10" s="40"/>
      <c r="G10" s="40"/>
    </row>
    <row r="11" spans="1:11" x14ac:dyDescent="0.25">
      <c r="A11" s="1" t="s">
        <v>88</v>
      </c>
      <c r="B11" t="s">
        <v>2</v>
      </c>
      <c r="C11">
        <v>1</v>
      </c>
      <c r="D11">
        <v>2</v>
      </c>
      <c r="E11" s="8" t="s">
        <v>185</v>
      </c>
      <c r="F11" s="8" t="s">
        <v>185</v>
      </c>
      <c r="G11" s="8" t="s">
        <v>185</v>
      </c>
      <c r="I11" s="12"/>
      <c r="K11" s="12"/>
    </row>
    <row r="12" spans="1:11" x14ac:dyDescent="0.25">
      <c r="A12" s="1"/>
      <c r="B12" s="1" t="s">
        <v>124</v>
      </c>
      <c r="C12">
        <v>1</v>
      </c>
      <c r="D12">
        <v>1</v>
      </c>
      <c r="E12" s="9">
        <v>1</v>
      </c>
      <c r="F12" s="8" t="s">
        <v>185</v>
      </c>
      <c r="G12" s="8" t="s">
        <v>185</v>
      </c>
      <c r="H12" s="17"/>
    </row>
    <row r="13" spans="1:11" x14ac:dyDescent="0.25">
      <c r="A13" s="22" t="s">
        <v>238</v>
      </c>
      <c r="B13" s="21" t="s">
        <v>305</v>
      </c>
      <c r="C13" s="8" t="s">
        <v>185</v>
      </c>
      <c r="D13" s="8" t="s">
        <v>185</v>
      </c>
      <c r="E13" s="8" t="s">
        <v>185</v>
      </c>
      <c r="F13" s="8" t="s">
        <v>185</v>
      </c>
      <c r="G13" s="8" t="s">
        <v>185</v>
      </c>
    </row>
    <row r="14" spans="1:11" x14ac:dyDescent="0.25">
      <c r="A14" s="1" t="s">
        <v>205</v>
      </c>
      <c r="B14" s="1" t="s">
        <v>201</v>
      </c>
      <c r="C14">
        <v>1</v>
      </c>
      <c r="D14">
        <v>1</v>
      </c>
      <c r="E14" s="8" t="s">
        <v>185</v>
      </c>
      <c r="F14" s="8" t="s">
        <v>185</v>
      </c>
      <c r="G14" s="8" t="s">
        <v>185</v>
      </c>
    </row>
    <row r="15" spans="1:11" x14ac:dyDescent="0.25">
      <c r="A15" s="1" t="s">
        <v>123</v>
      </c>
      <c r="B15" s="21" t="s">
        <v>134</v>
      </c>
      <c r="C15">
        <v>1</v>
      </c>
      <c r="D15">
        <v>1</v>
      </c>
      <c r="E15" s="8" t="s">
        <v>185</v>
      </c>
      <c r="F15" s="8" t="s">
        <v>185</v>
      </c>
      <c r="G15" s="8" t="s">
        <v>185</v>
      </c>
    </row>
    <row r="16" spans="1:11" x14ac:dyDescent="0.25">
      <c r="A16" s="1" t="s">
        <v>89</v>
      </c>
      <c r="B16" t="s">
        <v>68</v>
      </c>
      <c r="C16">
        <v>1</v>
      </c>
      <c r="D16">
        <v>2</v>
      </c>
      <c r="E16" s="9">
        <v>1</v>
      </c>
      <c r="F16" s="8" t="s">
        <v>185</v>
      </c>
      <c r="G16" s="8" t="s">
        <v>185</v>
      </c>
    </row>
    <row r="17" spans="1:10" x14ac:dyDescent="0.25">
      <c r="A17" t="s">
        <v>90</v>
      </c>
      <c r="B17" s="1" t="s">
        <v>167</v>
      </c>
      <c r="C17">
        <v>1</v>
      </c>
      <c r="D17">
        <v>2</v>
      </c>
      <c r="E17" s="40">
        <v>1</v>
      </c>
      <c r="F17" s="40">
        <v>1</v>
      </c>
      <c r="G17" s="40">
        <v>1</v>
      </c>
      <c r="H17" t="s">
        <v>295</v>
      </c>
    </row>
    <row r="18" spans="1:10" x14ac:dyDescent="0.25">
      <c r="B18" s="1" t="s">
        <v>168</v>
      </c>
      <c r="C18">
        <v>1</v>
      </c>
      <c r="D18">
        <v>1</v>
      </c>
      <c r="E18" s="40">
        <v>1</v>
      </c>
      <c r="F18" s="40">
        <v>1</v>
      </c>
      <c r="G18" s="40">
        <v>1</v>
      </c>
    </row>
    <row r="19" spans="1:10" x14ac:dyDescent="0.25">
      <c r="A19" s="1" t="s">
        <v>224</v>
      </c>
      <c r="B19" s="38" t="s">
        <v>226</v>
      </c>
      <c r="C19">
        <v>1</v>
      </c>
      <c r="D19">
        <v>2</v>
      </c>
      <c r="E19" s="8" t="s">
        <v>185</v>
      </c>
      <c r="F19" s="8" t="s">
        <v>185</v>
      </c>
      <c r="G19" s="8" t="s">
        <v>185</v>
      </c>
      <c r="I19" s="12"/>
      <c r="J19" s="12"/>
    </row>
    <row r="20" spans="1:10" x14ac:dyDescent="0.25">
      <c r="A20" s="1" t="s">
        <v>160</v>
      </c>
      <c r="B20" s="38" t="s">
        <v>161</v>
      </c>
      <c r="C20" s="8" t="s">
        <v>185</v>
      </c>
      <c r="D20" s="8" t="s">
        <v>185</v>
      </c>
      <c r="E20" s="8" t="s">
        <v>185</v>
      </c>
      <c r="F20" s="8" t="s">
        <v>185</v>
      </c>
      <c r="G20" s="8" t="s">
        <v>185</v>
      </c>
    </row>
    <row r="21" spans="1:10" x14ac:dyDescent="0.25">
      <c r="A21" t="s">
        <v>112</v>
      </c>
      <c r="B21" s="1" t="s">
        <v>127</v>
      </c>
      <c r="C21">
        <v>1</v>
      </c>
      <c r="D21">
        <v>2</v>
      </c>
      <c r="E21" s="9">
        <v>1</v>
      </c>
      <c r="F21" s="8" t="s">
        <v>185</v>
      </c>
      <c r="G21" s="8" t="s">
        <v>185</v>
      </c>
      <c r="H21" s="12"/>
    </row>
    <row r="22" spans="1:10" x14ac:dyDescent="0.25">
      <c r="A22" t="s">
        <v>94</v>
      </c>
      <c r="B22" s="21" t="s">
        <v>102</v>
      </c>
      <c r="C22" s="8" t="s">
        <v>185</v>
      </c>
      <c r="D22" s="8" t="s">
        <v>185</v>
      </c>
      <c r="E22" s="8" t="s">
        <v>185</v>
      </c>
      <c r="F22" s="8" t="s">
        <v>185</v>
      </c>
      <c r="G22" s="8" t="s">
        <v>185</v>
      </c>
    </row>
    <row r="23" spans="1:10" x14ac:dyDescent="0.25">
      <c r="A23" s="1" t="s">
        <v>91</v>
      </c>
      <c r="B23" s="21" t="s">
        <v>105</v>
      </c>
      <c r="C23">
        <v>1</v>
      </c>
      <c r="D23">
        <v>2</v>
      </c>
      <c r="E23" s="8" t="s">
        <v>185</v>
      </c>
      <c r="F23" s="8" t="s">
        <v>185</v>
      </c>
      <c r="G23" s="8" t="s">
        <v>185</v>
      </c>
    </row>
    <row r="24" spans="1:10" x14ac:dyDescent="0.25">
      <c r="A24" s="1" t="s">
        <v>104</v>
      </c>
      <c r="B24" s="1" t="s">
        <v>140</v>
      </c>
      <c r="C24">
        <v>1</v>
      </c>
      <c r="D24">
        <v>1</v>
      </c>
      <c r="E24" s="40">
        <v>1</v>
      </c>
      <c r="F24" s="40">
        <v>1</v>
      </c>
      <c r="G24" s="40">
        <v>1</v>
      </c>
    </row>
    <row r="25" spans="1:10" x14ac:dyDescent="0.25">
      <c r="A25" s="1" t="s">
        <v>92</v>
      </c>
      <c r="B25" t="s">
        <v>6</v>
      </c>
      <c r="C25">
        <v>1</v>
      </c>
      <c r="D25">
        <v>2</v>
      </c>
      <c r="E25" s="40">
        <v>2</v>
      </c>
      <c r="F25" s="40">
        <v>1</v>
      </c>
      <c r="G25" s="9">
        <v>1</v>
      </c>
    </row>
    <row r="26" spans="1:10" x14ac:dyDescent="0.25">
      <c r="A26" t="s">
        <v>110</v>
      </c>
      <c r="B26" s="1" t="s">
        <v>180</v>
      </c>
      <c r="C26">
        <v>1</v>
      </c>
      <c r="D26">
        <v>2</v>
      </c>
      <c r="E26" s="40">
        <v>1</v>
      </c>
      <c r="F26" s="40">
        <v>1</v>
      </c>
      <c r="G26" s="9">
        <v>1</v>
      </c>
    </row>
    <row r="27" spans="1:10" x14ac:dyDescent="0.25">
      <c r="E27" s="9"/>
      <c r="F27" s="1"/>
      <c r="G27" s="1"/>
    </row>
    <row r="28" spans="1:10" x14ac:dyDescent="0.25">
      <c r="A28" s="3" t="s">
        <v>109</v>
      </c>
      <c r="B28" s="3"/>
      <c r="C28" s="3">
        <f>SUM(C2:C27)</f>
        <v>21</v>
      </c>
      <c r="D28" s="3">
        <f>SUM(D2:D27)</f>
        <v>33</v>
      </c>
      <c r="E28" s="3">
        <f>SUM(E2:E27)</f>
        <v>15</v>
      </c>
      <c r="F28" s="3">
        <f>SUM(F2:F27)</f>
        <v>11</v>
      </c>
      <c r="G28" s="3">
        <f>SUM(G2:G27)</f>
        <v>9</v>
      </c>
    </row>
    <row r="29" spans="1:10" x14ac:dyDescent="0.25">
      <c r="F29" s="1"/>
    </row>
    <row r="30" spans="1:10" ht="15.55" x14ac:dyDescent="0.3">
      <c r="A30" t="s">
        <v>8</v>
      </c>
      <c r="B30" s="21" t="s">
        <v>169</v>
      </c>
      <c r="C30" s="8" t="s">
        <v>185</v>
      </c>
      <c r="D30" s="8" t="s">
        <v>185</v>
      </c>
      <c r="E30" s="8" t="s">
        <v>185</v>
      </c>
      <c r="F30" s="8" t="s">
        <v>185</v>
      </c>
      <c r="G30" s="8" t="s">
        <v>185</v>
      </c>
      <c r="H30" s="12"/>
      <c r="I30" s="51"/>
    </row>
    <row r="31" spans="1:10" ht="15.55" x14ac:dyDescent="0.3">
      <c r="B31" s="21" t="s">
        <v>219</v>
      </c>
      <c r="C31">
        <v>1</v>
      </c>
      <c r="D31">
        <v>1</v>
      </c>
      <c r="E31" s="8" t="s">
        <v>185</v>
      </c>
      <c r="F31" s="8" t="s">
        <v>185</v>
      </c>
      <c r="G31" s="8" t="s">
        <v>185</v>
      </c>
      <c r="I31" s="19"/>
    </row>
    <row r="32" spans="1:10" ht="15.55" x14ac:dyDescent="0.3">
      <c r="A32" s="1"/>
      <c r="B32" s="1" t="s">
        <v>170</v>
      </c>
      <c r="C32">
        <v>1</v>
      </c>
      <c r="D32">
        <v>2</v>
      </c>
      <c r="E32" s="40">
        <v>2</v>
      </c>
      <c r="F32" s="9">
        <v>2</v>
      </c>
      <c r="G32" s="9">
        <v>2</v>
      </c>
      <c r="H32" t="s">
        <v>292</v>
      </c>
      <c r="I32" s="19"/>
    </row>
    <row r="33" spans="1:10" ht="15.55" x14ac:dyDescent="0.3">
      <c r="A33" s="1"/>
      <c r="B33" s="1" t="s">
        <v>128</v>
      </c>
      <c r="C33">
        <v>1</v>
      </c>
      <c r="D33">
        <v>2</v>
      </c>
      <c r="E33" s="40">
        <v>2</v>
      </c>
      <c r="F33" s="9">
        <v>2</v>
      </c>
      <c r="G33" s="40">
        <v>2</v>
      </c>
      <c r="I33" s="19"/>
    </row>
    <row r="34" spans="1:10" ht="15.55" x14ac:dyDescent="0.3">
      <c r="A34" s="1"/>
      <c r="B34" s="1" t="s">
        <v>171</v>
      </c>
      <c r="C34">
        <v>1</v>
      </c>
      <c r="D34">
        <v>1</v>
      </c>
      <c r="E34" s="9">
        <v>1</v>
      </c>
      <c r="F34" s="8" t="s">
        <v>185</v>
      </c>
      <c r="G34" s="8" t="s">
        <v>185</v>
      </c>
      <c r="I34" s="19"/>
    </row>
    <row r="35" spans="1:10" x14ac:dyDescent="0.25">
      <c r="B35" s="21" t="s">
        <v>307</v>
      </c>
      <c r="C35">
        <v>1</v>
      </c>
      <c r="D35">
        <v>2</v>
      </c>
      <c r="E35" s="9">
        <v>1</v>
      </c>
      <c r="F35" s="9">
        <v>1</v>
      </c>
      <c r="G35" s="9">
        <v>1</v>
      </c>
    </row>
    <row r="36" spans="1:10" x14ac:dyDescent="0.25">
      <c r="B36" s="1" t="s">
        <v>231</v>
      </c>
      <c r="C36">
        <v>1</v>
      </c>
      <c r="D36">
        <v>2</v>
      </c>
      <c r="E36" s="9">
        <v>1</v>
      </c>
      <c r="F36" s="9">
        <v>1</v>
      </c>
      <c r="G36" s="9">
        <v>1</v>
      </c>
      <c r="H36" t="s">
        <v>293</v>
      </c>
    </row>
    <row r="37" spans="1:10" x14ac:dyDescent="0.25">
      <c r="A37" s="1"/>
      <c r="B37" s="1" t="s">
        <v>304</v>
      </c>
      <c r="C37">
        <v>1</v>
      </c>
      <c r="D37">
        <v>2</v>
      </c>
      <c r="E37" s="40">
        <v>2</v>
      </c>
      <c r="F37" s="9">
        <v>2</v>
      </c>
      <c r="G37" s="9">
        <v>2</v>
      </c>
    </row>
    <row r="38" spans="1:10" x14ac:dyDescent="0.25">
      <c r="A38" s="1"/>
      <c r="B38" s="21" t="s">
        <v>308</v>
      </c>
      <c r="C38">
        <v>1</v>
      </c>
      <c r="D38">
        <v>2</v>
      </c>
      <c r="E38" s="9">
        <v>1</v>
      </c>
      <c r="F38" s="9">
        <v>1</v>
      </c>
      <c r="G38" s="9">
        <v>1</v>
      </c>
    </row>
    <row r="39" spans="1:10" x14ac:dyDescent="0.25">
      <c r="A39" s="1"/>
      <c r="B39" s="1" t="s">
        <v>173</v>
      </c>
      <c r="C39">
        <v>1</v>
      </c>
      <c r="D39">
        <v>2</v>
      </c>
      <c r="E39" s="40">
        <v>2</v>
      </c>
      <c r="F39" s="9">
        <v>2</v>
      </c>
      <c r="G39" s="9">
        <v>2</v>
      </c>
    </row>
    <row r="40" spans="1:10" x14ac:dyDescent="0.25">
      <c r="A40" s="1"/>
      <c r="B40" s="21" t="s">
        <v>203</v>
      </c>
      <c r="E40" s="40"/>
      <c r="G40" s="17"/>
    </row>
    <row r="41" spans="1:10" x14ac:dyDescent="0.25">
      <c r="A41" s="1"/>
      <c r="B41" s="22" t="s">
        <v>183</v>
      </c>
      <c r="C41">
        <v>1</v>
      </c>
      <c r="D41">
        <v>1</v>
      </c>
      <c r="E41" s="8" t="s">
        <v>185</v>
      </c>
      <c r="F41" s="8" t="s">
        <v>185</v>
      </c>
      <c r="G41" s="8" t="s">
        <v>185</v>
      </c>
    </row>
    <row r="42" spans="1:10" x14ac:dyDescent="0.25">
      <c r="A42" s="46"/>
      <c r="B42" s="46"/>
      <c r="C42" s="46"/>
      <c r="D42" s="46"/>
      <c r="E42" s="47"/>
      <c r="F42" s="47"/>
      <c r="G42" s="46"/>
    </row>
    <row r="43" spans="1:10" x14ac:dyDescent="0.25">
      <c r="A43" s="1" t="s">
        <v>31</v>
      </c>
      <c r="B43" s="1" t="s">
        <v>197</v>
      </c>
      <c r="C43">
        <v>1</v>
      </c>
      <c r="D43">
        <v>2</v>
      </c>
      <c r="E43" s="8" t="s">
        <v>185</v>
      </c>
      <c r="F43" s="8" t="s">
        <v>185</v>
      </c>
      <c r="G43" s="8" t="s">
        <v>185</v>
      </c>
      <c r="H43" s="12"/>
      <c r="I43" s="13"/>
    </row>
    <row r="44" spans="1:10" x14ac:dyDescent="0.25">
      <c r="B44" s="1" t="s">
        <v>313</v>
      </c>
      <c r="C44">
        <v>1</v>
      </c>
      <c r="D44">
        <v>2</v>
      </c>
      <c r="E44" s="9">
        <v>2</v>
      </c>
      <c r="F44" s="9">
        <v>2</v>
      </c>
      <c r="G44" s="9">
        <v>2</v>
      </c>
      <c r="I44" s="12"/>
      <c r="J44" s="12"/>
    </row>
    <row r="45" spans="1:10" x14ac:dyDescent="0.25">
      <c r="B45" t="s">
        <v>75</v>
      </c>
      <c r="C45">
        <v>1</v>
      </c>
      <c r="D45">
        <v>2</v>
      </c>
      <c r="E45">
        <v>2</v>
      </c>
      <c r="F45" s="9">
        <v>2</v>
      </c>
      <c r="G45" s="9">
        <v>2</v>
      </c>
    </row>
    <row r="46" spans="1:10" x14ac:dyDescent="0.25">
      <c r="B46" s="1" t="s">
        <v>312</v>
      </c>
      <c r="C46">
        <v>1</v>
      </c>
      <c r="D46">
        <v>2</v>
      </c>
      <c r="E46" s="9">
        <v>2</v>
      </c>
      <c r="F46" s="9">
        <v>2</v>
      </c>
      <c r="G46" s="9">
        <v>2</v>
      </c>
      <c r="H46" s="12"/>
      <c r="I46" s="12"/>
    </row>
    <row r="47" spans="1:10" x14ac:dyDescent="0.25">
      <c r="B47" s="1" t="s">
        <v>66</v>
      </c>
      <c r="C47">
        <v>1</v>
      </c>
      <c r="D47">
        <v>3</v>
      </c>
      <c r="E47" s="9">
        <v>2</v>
      </c>
      <c r="F47" s="8" t="s">
        <v>185</v>
      </c>
      <c r="G47" s="8" t="s">
        <v>185</v>
      </c>
      <c r="H47" s="17"/>
      <c r="I47" s="12"/>
      <c r="J47" s="13"/>
    </row>
    <row r="48" spans="1:10" x14ac:dyDescent="0.25">
      <c r="A48" s="8"/>
      <c r="B48" s="1" t="s">
        <v>99</v>
      </c>
      <c r="C48">
        <v>1</v>
      </c>
      <c r="D48">
        <v>3</v>
      </c>
      <c r="E48" s="8" t="s">
        <v>185</v>
      </c>
      <c r="F48" s="8" t="s">
        <v>185</v>
      </c>
      <c r="G48" s="8" t="s">
        <v>185</v>
      </c>
      <c r="I48" s="12"/>
      <c r="J48" s="12"/>
    </row>
    <row r="49" spans="1:10" x14ac:dyDescent="0.25">
      <c r="B49" s="1" t="s">
        <v>311</v>
      </c>
      <c r="C49">
        <v>1</v>
      </c>
      <c r="D49">
        <v>1</v>
      </c>
      <c r="E49" s="9">
        <v>1</v>
      </c>
      <c r="F49" s="9">
        <v>1</v>
      </c>
      <c r="G49" s="9">
        <v>1</v>
      </c>
    </row>
    <row r="50" spans="1:10" x14ac:dyDescent="0.25">
      <c r="B50" s="1" t="s">
        <v>172</v>
      </c>
      <c r="C50">
        <v>1</v>
      </c>
      <c r="D50">
        <v>1</v>
      </c>
      <c r="E50" s="40">
        <v>1</v>
      </c>
      <c r="F50" s="9">
        <v>1</v>
      </c>
      <c r="G50" s="9">
        <v>1</v>
      </c>
    </row>
    <row r="51" spans="1:10" x14ac:dyDescent="0.25">
      <c r="A51" s="46"/>
      <c r="B51" s="80" t="s">
        <v>196</v>
      </c>
      <c r="C51" s="46"/>
      <c r="D51" s="46"/>
      <c r="E51" s="48"/>
      <c r="F51" s="58"/>
      <c r="G51" s="58"/>
    </row>
    <row r="52" spans="1:10" x14ac:dyDescent="0.25">
      <c r="A52" s="1" t="s">
        <v>30</v>
      </c>
      <c r="B52" s="21" t="s">
        <v>309</v>
      </c>
      <c r="C52">
        <v>1</v>
      </c>
      <c r="D52">
        <v>2</v>
      </c>
      <c r="E52" s="9">
        <v>2</v>
      </c>
      <c r="F52" s="9">
        <v>1</v>
      </c>
      <c r="G52" s="9">
        <v>1</v>
      </c>
      <c r="H52" s="8"/>
    </row>
    <row r="53" spans="1:10" x14ac:dyDescent="0.25">
      <c r="B53" s="21" t="s">
        <v>129</v>
      </c>
      <c r="C53">
        <v>1</v>
      </c>
      <c r="D53">
        <v>1</v>
      </c>
      <c r="E53" s="8" t="s">
        <v>185</v>
      </c>
      <c r="F53" s="8" t="s">
        <v>185</v>
      </c>
      <c r="G53" s="8" t="s">
        <v>185</v>
      </c>
    </row>
    <row r="54" spans="1:10" x14ac:dyDescent="0.25">
      <c r="B54" s="1" t="s">
        <v>174</v>
      </c>
      <c r="C54">
        <v>1</v>
      </c>
      <c r="D54">
        <v>2</v>
      </c>
      <c r="E54" s="40">
        <v>2</v>
      </c>
      <c r="F54" s="9">
        <v>1</v>
      </c>
      <c r="G54" s="9">
        <v>1</v>
      </c>
    </row>
    <row r="55" spans="1:10" x14ac:dyDescent="0.25">
      <c r="A55" s="1"/>
      <c r="B55" s="21" t="s">
        <v>310</v>
      </c>
      <c r="C55">
        <v>1</v>
      </c>
      <c r="D55">
        <v>3</v>
      </c>
      <c r="E55" s="9">
        <v>2</v>
      </c>
      <c r="F55" s="9">
        <v>1</v>
      </c>
      <c r="G55" s="9">
        <v>1</v>
      </c>
      <c r="H55" s="12" t="s">
        <v>294</v>
      </c>
      <c r="I55" s="12"/>
    </row>
    <row r="56" spans="1:10" x14ac:dyDescent="0.25">
      <c r="A56" s="47"/>
      <c r="B56" s="46"/>
      <c r="C56" s="46"/>
      <c r="D56" s="46"/>
      <c r="E56" s="59"/>
      <c r="F56" s="48"/>
      <c r="G56" s="48"/>
    </row>
    <row r="57" spans="1:10" x14ac:dyDescent="0.25">
      <c r="A57" s="1" t="s">
        <v>98</v>
      </c>
      <c r="B57" s="1" t="s">
        <v>175</v>
      </c>
      <c r="C57">
        <v>1</v>
      </c>
      <c r="D57">
        <v>1</v>
      </c>
      <c r="E57" s="40">
        <v>1</v>
      </c>
      <c r="F57" s="9">
        <v>1</v>
      </c>
      <c r="G57" s="9">
        <v>1</v>
      </c>
    </row>
    <row r="58" spans="1:10" x14ac:dyDescent="0.25">
      <c r="A58" s="1"/>
      <c r="B58" s="1" t="s">
        <v>198</v>
      </c>
      <c r="C58">
        <v>1</v>
      </c>
      <c r="D58">
        <v>2</v>
      </c>
      <c r="E58" s="9">
        <v>2</v>
      </c>
      <c r="F58" s="9">
        <v>1</v>
      </c>
      <c r="G58" s="9">
        <v>1</v>
      </c>
      <c r="I58" s="12"/>
      <c r="J58" s="12"/>
    </row>
    <row r="59" spans="1:10" x14ac:dyDescent="0.25">
      <c r="A59" s="1"/>
      <c r="B59" s="21" t="s">
        <v>176</v>
      </c>
      <c r="E59" s="8"/>
      <c r="F59" s="8"/>
      <c r="G59" s="8"/>
    </row>
    <row r="60" spans="1:10" x14ac:dyDescent="0.25">
      <c r="A60" s="47"/>
      <c r="B60" s="46"/>
      <c r="C60" s="46"/>
      <c r="D60" s="46"/>
      <c r="E60" s="59"/>
      <c r="F60" s="48"/>
      <c r="G60" s="48"/>
    </row>
    <row r="61" spans="1:10" x14ac:dyDescent="0.25">
      <c r="A61" s="1" t="s">
        <v>114</v>
      </c>
      <c r="B61" s="1" t="s">
        <v>9</v>
      </c>
      <c r="C61">
        <v>1</v>
      </c>
      <c r="D61">
        <v>1</v>
      </c>
      <c r="E61" s="8" t="s">
        <v>185</v>
      </c>
      <c r="F61" s="8" t="s">
        <v>185</v>
      </c>
      <c r="G61" s="8" t="s">
        <v>185</v>
      </c>
    </row>
    <row r="62" spans="1:10" x14ac:dyDescent="0.25">
      <c r="A62" s="47"/>
      <c r="B62" s="46"/>
      <c r="C62" s="46"/>
      <c r="D62" s="46"/>
      <c r="E62" s="59"/>
      <c r="F62" s="48"/>
      <c r="G62" s="48"/>
    </row>
    <row r="63" spans="1:10" x14ac:dyDescent="0.25">
      <c r="A63" t="s">
        <v>131</v>
      </c>
      <c r="B63" s="39" t="s">
        <v>306</v>
      </c>
      <c r="C63">
        <v>1</v>
      </c>
      <c r="D63">
        <v>2</v>
      </c>
      <c r="E63" s="9">
        <v>2</v>
      </c>
      <c r="F63" s="40">
        <v>2</v>
      </c>
      <c r="G63" s="40">
        <v>2</v>
      </c>
    </row>
    <row r="64" spans="1:10" x14ac:dyDescent="0.25">
      <c r="F64" s="1"/>
      <c r="G64" s="9"/>
    </row>
    <row r="65" spans="1:8" x14ac:dyDescent="0.25">
      <c r="A65" s="24" t="s">
        <v>97</v>
      </c>
      <c r="B65" s="3"/>
      <c r="C65" s="3">
        <f>SUM(C30:C64)</f>
        <v>26</v>
      </c>
      <c r="D65" s="3">
        <f>SUM(D30:D64)</f>
        <v>47</v>
      </c>
      <c r="E65" s="3">
        <f>SUM(E30:E64)</f>
        <v>33</v>
      </c>
      <c r="F65" s="3">
        <f>SUM(F30:F64)</f>
        <v>26</v>
      </c>
      <c r="G65" s="3">
        <f>SUM(G30:G64)</f>
        <v>26</v>
      </c>
    </row>
    <row r="66" spans="1:8" x14ac:dyDescent="0.25">
      <c r="F66" s="1"/>
      <c r="G66" s="1"/>
    </row>
    <row r="68" spans="1:8" x14ac:dyDescent="0.25">
      <c r="A68" s="2" t="s">
        <v>0</v>
      </c>
      <c r="B68" s="2"/>
      <c r="C68" s="2">
        <f>SUM(C2:C27,C29:C64)</f>
        <v>47</v>
      </c>
      <c r="D68" s="2">
        <f>SUM(D2:D27,D29:D64)</f>
        <v>80</v>
      </c>
      <c r="E68" s="2">
        <f>SUM(E2:E27,E29:E64)</f>
        <v>48</v>
      </c>
      <c r="F68" s="2">
        <f>SUM(F2:F27,F29:F64)</f>
        <v>37</v>
      </c>
      <c r="G68" s="2">
        <f>SUM(G2:G27,G29:G64)</f>
        <v>35</v>
      </c>
    </row>
    <row r="69" spans="1:8" x14ac:dyDescent="0.25">
      <c r="A69" s="22"/>
      <c r="B69" s="109" t="s">
        <v>299</v>
      </c>
      <c r="C69" s="106">
        <v>1</v>
      </c>
      <c r="D69" s="107" t="s">
        <v>298</v>
      </c>
      <c r="E69" s="108">
        <v>1</v>
      </c>
      <c r="F69" s="106">
        <v>1</v>
      </c>
      <c r="G69" s="106">
        <v>1</v>
      </c>
      <c r="H69" s="22"/>
    </row>
    <row r="70" spans="1:8" ht="13.25" thickBot="1" x14ac:dyDescent="0.3">
      <c r="B70" t="s">
        <v>1</v>
      </c>
    </row>
    <row r="71" spans="1:8" x14ac:dyDescent="0.25">
      <c r="B71" s="4" t="s">
        <v>14</v>
      </c>
      <c r="C71" s="10"/>
      <c r="D71" s="15"/>
    </row>
    <row r="72" spans="1:8" x14ac:dyDescent="0.25">
      <c r="B72" s="5" t="s">
        <v>15</v>
      </c>
      <c r="D72" s="6">
        <f>G68/C68</f>
        <v>0.74468085106382975</v>
      </c>
    </row>
    <row r="73" spans="1:8" x14ac:dyDescent="0.25">
      <c r="B73" s="5" t="s">
        <v>16</v>
      </c>
      <c r="D73" s="6">
        <f>G68/D68</f>
        <v>0.4375</v>
      </c>
    </row>
    <row r="74" spans="1:8" ht="13.25" thickBot="1" x14ac:dyDescent="0.3">
      <c r="B74" s="7" t="s">
        <v>17</v>
      </c>
      <c r="C74" s="11"/>
      <c r="D74" s="14"/>
    </row>
    <row r="76" spans="1:8" x14ac:dyDescent="0.25">
      <c r="H76" s="1"/>
    </row>
    <row r="77" spans="1:8" x14ac:dyDescent="0.25">
      <c r="A77" s="84" t="s">
        <v>182</v>
      </c>
      <c r="B77" s="75" t="s">
        <v>181</v>
      </c>
      <c r="C77" s="76">
        <v>1</v>
      </c>
      <c r="D77" s="76">
        <v>2</v>
      </c>
      <c r="E77" s="105">
        <v>2</v>
      </c>
      <c r="F77" s="83" t="s">
        <v>185</v>
      </c>
      <c r="G77" s="83" t="s">
        <v>185</v>
      </c>
    </row>
    <row r="90" spans="4:6" x14ac:dyDescent="0.25">
      <c r="D90" s="12"/>
      <c r="E90" s="12"/>
      <c r="F90" s="18"/>
    </row>
  </sheetData>
  <phoneticPr fontId="2" type="noConversion"/>
  <pageMargins left="0.13" right="0.14000000000000001" top="0.18" bottom="0.26" header="0" footer="0"/>
  <pageSetup paperSize="9" scale="85" orientation="portrait" horizontalDpi="4294967294"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6"/>
  <sheetViews>
    <sheetView zoomScaleNormal="100" workbookViewId="0">
      <pane ySplit="1" topLeftCell="A69" activePane="bottomLeft" state="frozen"/>
      <selection pane="bottomLeft" activeCell="D94" sqref="D94"/>
    </sheetView>
  </sheetViews>
  <sheetFormatPr baseColWidth="10" defaultRowHeight="12.7" x14ac:dyDescent="0.25"/>
  <cols>
    <col min="1" max="1" width="30" customWidth="1"/>
    <col min="2" max="2" width="10" bestFit="1" customWidth="1"/>
    <col min="3" max="3" width="10.6640625" style="8" bestFit="1" customWidth="1"/>
    <col min="4" max="4" width="18.88671875" bestFit="1" customWidth="1"/>
    <col min="5" max="5" width="17.5546875" style="8" bestFit="1" customWidth="1"/>
    <col min="6" max="6" width="11.109375" style="17" bestFit="1" customWidth="1"/>
    <col min="7" max="7" width="12.33203125" style="17" bestFit="1" customWidth="1"/>
  </cols>
  <sheetData>
    <row r="1" spans="1:7" s="8" customFormat="1" x14ac:dyDescent="0.25">
      <c r="A1" s="34" t="s">
        <v>7</v>
      </c>
      <c r="B1" s="34" t="s">
        <v>49</v>
      </c>
      <c r="C1" s="34" t="s">
        <v>50</v>
      </c>
      <c r="D1" s="34" t="s">
        <v>51</v>
      </c>
      <c r="E1" s="34" t="s">
        <v>79</v>
      </c>
      <c r="F1" s="41" t="s">
        <v>52</v>
      </c>
      <c r="G1" s="64" t="s">
        <v>53</v>
      </c>
    </row>
    <row r="2" spans="1:7" s="8" customFormat="1" x14ac:dyDescent="0.25">
      <c r="A2" t="s">
        <v>8</v>
      </c>
      <c r="B2" s="8" t="s">
        <v>32</v>
      </c>
      <c r="C2" s="36">
        <v>44891</v>
      </c>
      <c r="D2" s="44">
        <f>C2+54</f>
        <v>44945</v>
      </c>
      <c r="E2" s="17" t="s">
        <v>186</v>
      </c>
      <c r="F2" s="8">
        <v>1159</v>
      </c>
      <c r="G2" s="20"/>
    </row>
    <row r="3" spans="1:7" x14ac:dyDescent="0.25">
      <c r="A3" t="s">
        <v>8</v>
      </c>
      <c r="B3" s="8" t="s">
        <v>32</v>
      </c>
      <c r="C3" s="74">
        <v>44903</v>
      </c>
      <c r="D3" s="44">
        <v>44588</v>
      </c>
      <c r="E3" s="17" t="s">
        <v>186</v>
      </c>
      <c r="F3" s="8">
        <v>1160</v>
      </c>
    </row>
    <row r="4" spans="1:7" x14ac:dyDescent="0.25">
      <c r="A4" t="s">
        <v>54</v>
      </c>
      <c r="B4" s="8" t="s">
        <v>42</v>
      </c>
      <c r="C4" s="36">
        <v>44903</v>
      </c>
      <c r="D4" s="78">
        <v>44956</v>
      </c>
      <c r="E4" s="17" t="s">
        <v>186</v>
      </c>
      <c r="F4" s="8">
        <v>1161</v>
      </c>
    </row>
    <row r="5" spans="1:7" x14ac:dyDescent="0.25">
      <c r="A5" s="1" t="s">
        <v>100</v>
      </c>
      <c r="B5" s="8" t="s">
        <v>101</v>
      </c>
      <c r="C5" s="36">
        <v>44903</v>
      </c>
      <c r="D5" s="44">
        <f>C5+54</f>
        <v>44957</v>
      </c>
      <c r="E5" s="17" t="s">
        <v>186</v>
      </c>
      <c r="F5" s="8">
        <v>1162</v>
      </c>
    </row>
    <row r="6" spans="1:7" x14ac:dyDescent="0.25">
      <c r="A6" s="1" t="s">
        <v>29</v>
      </c>
      <c r="B6" s="8" t="s">
        <v>33</v>
      </c>
      <c r="C6" s="36">
        <v>44904</v>
      </c>
      <c r="D6" s="44">
        <f>C6+54</f>
        <v>44958</v>
      </c>
      <c r="E6" s="61" t="s">
        <v>184</v>
      </c>
    </row>
    <row r="7" spans="1:7" x14ac:dyDescent="0.25">
      <c r="A7" t="s">
        <v>4</v>
      </c>
      <c r="B7" s="8" t="s">
        <v>36</v>
      </c>
      <c r="C7" s="36">
        <v>44909</v>
      </c>
      <c r="D7" s="78">
        <v>44962</v>
      </c>
      <c r="E7" s="17" t="s">
        <v>186</v>
      </c>
      <c r="F7" s="8">
        <v>1163</v>
      </c>
    </row>
    <row r="8" spans="1:7" s="8" customFormat="1" x14ac:dyDescent="0.25">
      <c r="A8" s="1" t="s">
        <v>121</v>
      </c>
      <c r="B8" s="8" t="s">
        <v>69</v>
      </c>
      <c r="C8" s="36">
        <v>44909</v>
      </c>
      <c r="D8" s="44">
        <f t="shared" ref="D8:D16" si="0">C8+54</f>
        <v>44963</v>
      </c>
      <c r="E8" s="17" t="s">
        <v>186</v>
      </c>
      <c r="F8" s="8">
        <v>1164</v>
      </c>
      <c r="G8" s="17"/>
    </row>
    <row r="9" spans="1:7" x14ac:dyDescent="0.25">
      <c r="A9" s="1" t="s">
        <v>29</v>
      </c>
      <c r="B9" s="8" t="s">
        <v>33</v>
      </c>
      <c r="C9" s="36">
        <v>44911</v>
      </c>
      <c r="D9" s="44">
        <f t="shared" si="0"/>
        <v>44965</v>
      </c>
      <c r="E9" s="60" t="s">
        <v>146</v>
      </c>
    </row>
    <row r="10" spans="1:7" x14ac:dyDescent="0.25">
      <c r="A10" t="s">
        <v>54</v>
      </c>
      <c r="B10" s="8" t="s">
        <v>38</v>
      </c>
      <c r="C10" s="36">
        <v>44911</v>
      </c>
      <c r="D10" s="44">
        <f t="shared" si="0"/>
        <v>44965</v>
      </c>
      <c r="E10" s="61" t="s">
        <v>151</v>
      </c>
    </row>
    <row r="11" spans="1:7" x14ac:dyDescent="0.25">
      <c r="A11" s="1" t="s">
        <v>56</v>
      </c>
      <c r="B11" s="8" t="s">
        <v>55</v>
      </c>
      <c r="C11" s="36">
        <v>44911</v>
      </c>
      <c r="D11" s="44">
        <f t="shared" si="0"/>
        <v>44965</v>
      </c>
      <c r="E11" s="61" t="s">
        <v>151</v>
      </c>
    </row>
    <row r="12" spans="1:7" x14ac:dyDescent="0.25">
      <c r="A12" s="1" t="s">
        <v>56</v>
      </c>
      <c r="B12" s="8" t="s">
        <v>142</v>
      </c>
      <c r="C12" s="36">
        <v>44913</v>
      </c>
      <c r="D12" s="44">
        <f t="shared" si="0"/>
        <v>44967</v>
      </c>
      <c r="E12" s="61" t="s">
        <v>151</v>
      </c>
    </row>
    <row r="13" spans="1:7" x14ac:dyDescent="0.25">
      <c r="A13" s="1" t="s">
        <v>56</v>
      </c>
      <c r="B13" s="17" t="s">
        <v>148</v>
      </c>
      <c r="C13" s="36">
        <v>44915</v>
      </c>
      <c r="D13" s="44">
        <f>C13+54</f>
        <v>44969</v>
      </c>
      <c r="E13" s="61" t="s">
        <v>150</v>
      </c>
    </row>
    <row r="14" spans="1:7" x14ac:dyDescent="0.25">
      <c r="A14" t="s">
        <v>54</v>
      </c>
      <c r="B14" s="8" t="s">
        <v>38</v>
      </c>
      <c r="C14" s="36">
        <v>44916</v>
      </c>
      <c r="D14" s="44">
        <f>C14+54</f>
        <v>44970</v>
      </c>
      <c r="E14" s="61" t="s">
        <v>151</v>
      </c>
    </row>
    <row r="15" spans="1:7" s="8" customFormat="1" x14ac:dyDescent="0.25">
      <c r="A15" s="1" t="s">
        <v>29</v>
      </c>
      <c r="B15" s="17" t="s">
        <v>74</v>
      </c>
      <c r="C15" s="36">
        <v>44917</v>
      </c>
      <c r="D15" s="44">
        <f>C15+54</f>
        <v>44971</v>
      </c>
      <c r="E15" s="61" t="s">
        <v>151</v>
      </c>
      <c r="F15" s="17"/>
      <c r="G15" s="17"/>
    </row>
    <row r="16" spans="1:7" x14ac:dyDescent="0.25">
      <c r="A16" s="1" t="s">
        <v>121</v>
      </c>
      <c r="B16" s="8" t="s">
        <v>69</v>
      </c>
      <c r="C16" s="36">
        <v>44918</v>
      </c>
      <c r="D16" s="44">
        <f t="shared" si="0"/>
        <v>44972</v>
      </c>
      <c r="E16" s="60" t="s">
        <v>146</v>
      </c>
    </row>
    <row r="17" spans="1:7" x14ac:dyDescent="0.25">
      <c r="A17" s="1" t="s">
        <v>117</v>
      </c>
      <c r="B17" s="8" t="s">
        <v>44</v>
      </c>
      <c r="C17" s="36">
        <v>44919</v>
      </c>
      <c r="D17" s="44">
        <f>C17+54</f>
        <v>44973</v>
      </c>
      <c r="E17" s="61" t="s">
        <v>151</v>
      </c>
    </row>
    <row r="18" spans="1:7" x14ac:dyDescent="0.25">
      <c r="A18" s="1" t="s">
        <v>56</v>
      </c>
      <c r="B18" s="8" t="s">
        <v>142</v>
      </c>
      <c r="C18" s="36">
        <v>44920</v>
      </c>
      <c r="D18" s="78">
        <v>44973</v>
      </c>
      <c r="E18" s="17" t="s">
        <v>186</v>
      </c>
      <c r="F18" s="8">
        <v>1165</v>
      </c>
    </row>
    <row r="19" spans="1:7" x14ac:dyDescent="0.25">
      <c r="A19" t="s">
        <v>4</v>
      </c>
      <c r="B19" s="8" t="s">
        <v>57</v>
      </c>
      <c r="C19" s="36">
        <v>44923</v>
      </c>
      <c r="D19" s="44">
        <f>C19+54</f>
        <v>44977</v>
      </c>
      <c r="E19" s="61" t="s">
        <v>155</v>
      </c>
    </row>
    <row r="20" spans="1:7" x14ac:dyDescent="0.25">
      <c r="A20" s="1" t="s">
        <v>120</v>
      </c>
      <c r="B20" s="8" t="s">
        <v>34</v>
      </c>
      <c r="C20" s="36">
        <v>44923</v>
      </c>
      <c r="D20" s="44">
        <f>C20+54</f>
        <v>44977</v>
      </c>
      <c r="E20" s="60" t="s">
        <v>194</v>
      </c>
    </row>
    <row r="21" spans="1:7" s="8" customFormat="1" x14ac:dyDescent="0.25">
      <c r="A21" t="s">
        <v>8</v>
      </c>
      <c r="B21" s="8" t="s">
        <v>70</v>
      </c>
      <c r="C21" s="36">
        <v>44924</v>
      </c>
      <c r="D21" s="85">
        <v>44980</v>
      </c>
      <c r="E21" s="17" t="s">
        <v>186</v>
      </c>
      <c r="F21" s="8">
        <v>1168</v>
      </c>
      <c r="G21" s="17"/>
    </row>
    <row r="22" spans="1:7" x14ac:dyDescent="0.25">
      <c r="A22" t="s">
        <v>54</v>
      </c>
      <c r="B22" s="8" t="s">
        <v>38</v>
      </c>
      <c r="C22" s="36">
        <v>44924</v>
      </c>
      <c r="D22" s="44">
        <f>C22+54</f>
        <v>44978</v>
      </c>
      <c r="E22" s="60" t="s">
        <v>146</v>
      </c>
    </row>
    <row r="23" spans="1:7" s="8" customFormat="1" x14ac:dyDescent="0.25">
      <c r="A23" s="1" t="s">
        <v>117</v>
      </c>
      <c r="B23" s="8" t="s">
        <v>44</v>
      </c>
      <c r="C23" s="36">
        <v>44925</v>
      </c>
      <c r="D23" s="78">
        <v>44977</v>
      </c>
      <c r="E23" s="17" t="s">
        <v>186</v>
      </c>
      <c r="F23" s="8">
        <v>1166</v>
      </c>
      <c r="G23" s="17"/>
    </row>
    <row r="24" spans="1:7" x14ac:dyDescent="0.25">
      <c r="A24" s="1" t="s">
        <v>118</v>
      </c>
      <c r="B24" s="17" t="s">
        <v>80</v>
      </c>
      <c r="C24" s="36">
        <v>44925</v>
      </c>
      <c r="D24" s="44">
        <f>C24+54</f>
        <v>44979</v>
      </c>
      <c r="E24" s="60" t="s">
        <v>146</v>
      </c>
    </row>
    <row r="25" spans="1:7" x14ac:dyDescent="0.25">
      <c r="A25" s="1" t="s">
        <v>56</v>
      </c>
      <c r="B25" s="17" t="s">
        <v>148</v>
      </c>
      <c r="C25" s="36">
        <v>44925</v>
      </c>
      <c r="D25" s="44">
        <f>C25+54</f>
        <v>44979</v>
      </c>
      <c r="E25" s="61" t="s">
        <v>151</v>
      </c>
    </row>
    <row r="26" spans="1:7" s="8" customFormat="1" x14ac:dyDescent="0.25">
      <c r="A26" t="s">
        <v>54</v>
      </c>
      <c r="B26" s="17" t="s">
        <v>143</v>
      </c>
      <c r="C26" s="36">
        <v>44927</v>
      </c>
      <c r="D26" s="78">
        <v>44980</v>
      </c>
      <c r="E26" s="17" t="s">
        <v>186</v>
      </c>
      <c r="F26" s="8">
        <v>1167</v>
      </c>
      <c r="G26" s="17"/>
    </row>
    <row r="27" spans="1:7" x14ac:dyDescent="0.25">
      <c r="A27" s="1" t="s">
        <v>54</v>
      </c>
      <c r="B27" s="17" t="s">
        <v>48</v>
      </c>
      <c r="C27" s="36">
        <v>44928</v>
      </c>
      <c r="D27" s="78">
        <v>44981</v>
      </c>
      <c r="E27" s="17" t="s">
        <v>186</v>
      </c>
      <c r="F27" s="8">
        <v>1169</v>
      </c>
    </row>
    <row r="28" spans="1:7" x14ac:dyDescent="0.25">
      <c r="A28" s="1" t="s">
        <v>123</v>
      </c>
      <c r="B28" s="8" t="s">
        <v>135</v>
      </c>
      <c r="C28" s="36">
        <v>44928</v>
      </c>
      <c r="D28" s="44">
        <f>C28+54</f>
        <v>44982</v>
      </c>
      <c r="E28" s="60" t="s">
        <v>243</v>
      </c>
    </row>
    <row r="29" spans="1:7" x14ac:dyDescent="0.25">
      <c r="A29" t="s">
        <v>54</v>
      </c>
      <c r="B29" s="8" t="s">
        <v>37</v>
      </c>
      <c r="C29" s="36">
        <v>44930</v>
      </c>
      <c r="D29" s="78">
        <v>44983</v>
      </c>
      <c r="E29" s="17" t="s">
        <v>186</v>
      </c>
      <c r="F29" s="8">
        <v>1174</v>
      </c>
    </row>
    <row r="30" spans="1:7" x14ac:dyDescent="0.25">
      <c r="A30" t="s">
        <v>8</v>
      </c>
      <c r="B30" s="17" t="s">
        <v>144</v>
      </c>
      <c r="C30" s="36">
        <v>44930</v>
      </c>
      <c r="D30" s="78">
        <v>44982</v>
      </c>
      <c r="E30" s="17" t="s">
        <v>186</v>
      </c>
      <c r="F30" s="8">
        <v>1170</v>
      </c>
    </row>
    <row r="31" spans="1:7" x14ac:dyDescent="0.25">
      <c r="A31" s="1" t="s">
        <v>122</v>
      </c>
      <c r="B31" s="17" t="s">
        <v>108</v>
      </c>
      <c r="C31" s="36">
        <v>44930</v>
      </c>
      <c r="D31" s="78">
        <v>44983</v>
      </c>
      <c r="E31" s="17" t="s">
        <v>186</v>
      </c>
      <c r="F31" s="8">
        <v>1171</v>
      </c>
    </row>
    <row r="32" spans="1:7" x14ac:dyDescent="0.25">
      <c r="A32" t="s">
        <v>8</v>
      </c>
      <c r="B32" s="8" t="s">
        <v>70</v>
      </c>
      <c r="C32" s="36">
        <v>44931</v>
      </c>
      <c r="D32" s="44">
        <f>C32+54</f>
        <v>44985</v>
      </c>
      <c r="E32" s="17" t="s">
        <v>186</v>
      </c>
      <c r="F32" s="8">
        <v>1172</v>
      </c>
    </row>
    <row r="33" spans="1:7" x14ac:dyDescent="0.25">
      <c r="A33" s="1" t="s">
        <v>28</v>
      </c>
      <c r="B33" s="8" t="s">
        <v>58</v>
      </c>
      <c r="C33" s="36">
        <v>44931</v>
      </c>
      <c r="D33" s="44">
        <f>C33+54</f>
        <v>44985</v>
      </c>
      <c r="E33" s="60" t="s">
        <v>146</v>
      </c>
    </row>
    <row r="34" spans="1:7" x14ac:dyDescent="0.25">
      <c r="A34" t="s">
        <v>4</v>
      </c>
      <c r="B34" s="8" t="s">
        <v>57</v>
      </c>
      <c r="C34" s="77">
        <v>44931</v>
      </c>
      <c r="D34" s="44">
        <f>C34+54</f>
        <v>44985</v>
      </c>
      <c r="E34" s="17" t="s">
        <v>186</v>
      </c>
      <c r="F34" s="8">
        <v>1173</v>
      </c>
    </row>
    <row r="35" spans="1:7" x14ac:dyDescent="0.25">
      <c r="A35" t="s">
        <v>8</v>
      </c>
      <c r="B35" s="17" t="s">
        <v>96</v>
      </c>
      <c r="C35" s="36">
        <v>44932</v>
      </c>
      <c r="D35" s="44">
        <f t="shared" ref="D35:D40" si="1">C35+54</f>
        <v>44986</v>
      </c>
      <c r="E35" s="61" t="s">
        <v>184</v>
      </c>
    </row>
    <row r="36" spans="1:7" x14ac:dyDescent="0.25">
      <c r="A36" t="s">
        <v>54</v>
      </c>
      <c r="B36" s="8" t="s">
        <v>35</v>
      </c>
      <c r="C36" s="36">
        <v>44933</v>
      </c>
      <c r="D36" s="78">
        <v>44986</v>
      </c>
      <c r="E36" s="17" t="s">
        <v>186</v>
      </c>
      <c r="F36" s="8">
        <v>1175</v>
      </c>
    </row>
    <row r="37" spans="1:7" x14ac:dyDescent="0.25">
      <c r="A37" t="s">
        <v>118</v>
      </c>
      <c r="B37" s="17" t="s">
        <v>80</v>
      </c>
      <c r="C37" s="36">
        <v>44933</v>
      </c>
      <c r="D37" s="44">
        <f t="shared" si="1"/>
        <v>44987</v>
      </c>
      <c r="E37" s="61" t="s">
        <v>151</v>
      </c>
    </row>
    <row r="38" spans="1:7" x14ac:dyDescent="0.25">
      <c r="A38" t="s">
        <v>8</v>
      </c>
      <c r="B38" s="8" t="s">
        <v>145</v>
      </c>
      <c r="C38" s="36">
        <v>44934</v>
      </c>
      <c r="D38" s="44">
        <f t="shared" si="1"/>
        <v>44988</v>
      </c>
      <c r="E38" s="61" t="s">
        <v>184</v>
      </c>
    </row>
    <row r="39" spans="1:7" s="8" customFormat="1" x14ac:dyDescent="0.25">
      <c r="A39" s="1" t="s">
        <v>26</v>
      </c>
      <c r="B39" s="8" t="s">
        <v>72</v>
      </c>
      <c r="C39" s="36">
        <v>44935</v>
      </c>
      <c r="D39" s="44">
        <f t="shared" si="1"/>
        <v>44989</v>
      </c>
      <c r="E39" s="61" t="s">
        <v>151</v>
      </c>
      <c r="F39" s="17"/>
      <c r="G39" s="17"/>
    </row>
    <row r="40" spans="1:7" x14ac:dyDescent="0.25">
      <c r="A40" t="s">
        <v>8</v>
      </c>
      <c r="B40" s="17" t="s">
        <v>144</v>
      </c>
      <c r="C40" s="36">
        <v>44937</v>
      </c>
      <c r="D40" s="44">
        <f t="shared" si="1"/>
        <v>44991</v>
      </c>
      <c r="E40" s="61" t="s">
        <v>150</v>
      </c>
    </row>
    <row r="41" spans="1:7" s="8" customFormat="1" x14ac:dyDescent="0.25">
      <c r="A41" t="s">
        <v>8</v>
      </c>
      <c r="B41" s="8" t="s">
        <v>132</v>
      </c>
      <c r="C41" s="36">
        <v>44938</v>
      </c>
      <c r="D41" s="78">
        <v>44991</v>
      </c>
      <c r="E41" s="17" t="s">
        <v>186</v>
      </c>
      <c r="F41" s="17">
        <v>1178</v>
      </c>
      <c r="G41" s="17"/>
    </row>
    <row r="42" spans="1:7" x14ac:dyDescent="0.25">
      <c r="A42" s="1" t="s">
        <v>56</v>
      </c>
      <c r="B42" s="8" t="s">
        <v>55</v>
      </c>
      <c r="C42" s="36">
        <v>44939</v>
      </c>
      <c r="D42" s="44">
        <f>C42+54</f>
        <v>44993</v>
      </c>
      <c r="E42" s="17" t="s">
        <v>186</v>
      </c>
      <c r="F42" s="17">
        <v>1179</v>
      </c>
    </row>
    <row r="43" spans="1:7" x14ac:dyDescent="0.25">
      <c r="A43" s="1" t="s">
        <v>25</v>
      </c>
      <c r="B43" s="8" t="s">
        <v>59</v>
      </c>
      <c r="C43" s="36">
        <v>44939</v>
      </c>
      <c r="D43" s="78">
        <v>44992</v>
      </c>
      <c r="E43" s="17" t="s">
        <v>186</v>
      </c>
      <c r="F43" s="17">
        <v>1180</v>
      </c>
    </row>
    <row r="44" spans="1:7" x14ac:dyDescent="0.25">
      <c r="A44" s="1" t="s">
        <v>119</v>
      </c>
      <c r="B44" s="17" t="s">
        <v>103</v>
      </c>
      <c r="C44" s="36">
        <v>44939</v>
      </c>
      <c r="D44" s="44">
        <f>C44+54</f>
        <v>44993</v>
      </c>
      <c r="E44" s="60" t="s">
        <v>146</v>
      </c>
    </row>
    <row r="45" spans="1:7" s="8" customFormat="1" x14ac:dyDescent="0.25">
      <c r="A45" t="s">
        <v>8</v>
      </c>
      <c r="B45" s="17" t="s">
        <v>95</v>
      </c>
      <c r="C45" s="36">
        <v>44940</v>
      </c>
      <c r="D45" s="44">
        <f>C45+54</f>
        <v>44994</v>
      </c>
      <c r="E45" s="61" t="s">
        <v>151</v>
      </c>
      <c r="F45" s="17"/>
      <c r="G45" s="17"/>
    </row>
    <row r="46" spans="1:7" x14ac:dyDescent="0.25">
      <c r="A46" t="s">
        <v>54</v>
      </c>
      <c r="B46" s="17" t="s">
        <v>37</v>
      </c>
      <c r="C46" s="36">
        <v>44940</v>
      </c>
      <c r="D46" s="78">
        <v>44990</v>
      </c>
      <c r="E46" s="17" t="s">
        <v>186</v>
      </c>
      <c r="F46" s="8">
        <v>1177</v>
      </c>
    </row>
    <row r="47" spans="1:7" x14ac:dyDescent="0.25">
      <c r="A47" s="1" t="s">
        <v>56</v>
      </c>
      <c r="B47" s="17" t="s">
        <v>148</v>
      </c>
      <c r="C47" s="36">
        <v>44941</v>
      </c>
      <c r="D47" s="78">
        <v>44994</v>
      </c>
      <c r="E47" s="17" t="s">
        <v>186</v>
      </c>
      <c r="F47" s="17">
        <v>1181</v>
      </c>
    </row>
    <row r="48" spans="1:7" x14ac:dyDescent="0.25">
      <c r="A48" t="s">
        <v>8</v>
      </c>
      <c r="B48" s="8" t="s">
        <v>145</v>
      </c>
      <c r="C48" s="36">
        <v>44941</v>
      </c>
      <c r="D48" s="44">
        <f>C48+54</f>
        <v>44995</v>
      </c>
      <c r="E48" s="17" t="s">
        <v>186</v>
      </c>
      <c r="F48" s="17">
        <v>1183</v>
      </c>
    </row>
    <row r="49" spans="1:7" x14ac:dyDescent="0.25">
      <c r="A49" s="1" t="s">
        <v>76</v>
      </c>
      <c r="B49" s="8" t="s">
        <v>77</v>
      </c>
      <c r="C49" s="77">
        <v>44942</v>
      </c>
      <c r="D49" s="78">
        <v>44995</v>
      </c>
      <c r="E49" s="17" t="s">
        <v>186</v>
      </c>
      <c r="F49" s="17">
        <v>1182</v>
      </c>
    </row>
    <row r="50" spans="1:7" x14ac:dyDescent="0.25">
      <c r="A50" s="1" t="s">
        <v>54</v>
      </c>
      <c r="B50" s="17" t="s">
        <v>48</v>
      </c>
      <c r="C50" s="36">
        <v>44943</v>
      </c>
      <c r="D50" s="78">
        <v>44996</v>
      </c>
      <c r="E50" s="17" t="s">
        <v>186</v>
      </c>
      <c r="F50" s="17">
        <v>1184</v>
      </c>
    </row>
    <row r="51" spans="1:7" x14ac:dyDescent="0.25">
      <c r="A51" s="1" t="s">
        <v>122</v>
      </c>
      <c r="B51" s="17" t="s">
        <v>108</v>
      </c>
      <c r="C51" s="77">
        <v>44943</v>
      </c>
      <c r="D51" s="44">
        <f t="shared" ref="D51:D53" si="2">C51+54</f>
        <v>44997</v>
      </c>
      <c r="E51" s="60" t="s">
        <v>146</v>
      </c>
    </row>
    <row r="52" spans="1:7" x14ac:dyDescent="0.25">
      <c r="A52" t="s">
        <v>116</v>
      </c>
      <c r="B52" s="8" t="s">
        <v>81</v>
      </c>
      <c r="C52" s="36">
        <v>44944</v>
      </c>
      <c r="D52" s="78">
        <v>44989</v>
      </c>
      <c r="E52" s="20" t="s">
        <v>186</v>
      </c>
      <c r="F52" s="20"/>
      <c r="G52" s="20">
        <v>1176</v>
      </c>
    </row>
    <row r="53" spans="1:7" s="8" customFormat="1" x14ac:dyDescent="0.25">
      <c r="A53" s="1" t="s">
        <v>26</v>
      </c>
      <c r="B53" s="17" t="s">
        <v>72</v>
      </c>
      <c r="C53" s="36">
        <v>44944</v>
      </c>
      <c r="D53" s="44">
        <f t="shared" si="2"/>
        <v>44998</v>
      </c>
      <c r="E53" s="60" t="s">
        <v>146</v>
      </c>
      <c r="F53" s="17"/>
      <c r="G53" s="17"/>
    </row>
    <row r="54" spans="1:7" x14ac:dyDescent="0.25">
      <c r="A54" t="s">
        <v>8</v>
      </c>
      <c r="B54" s="8" t="s">
        <v>147</v>
      </c>
      <c r="C54" s="36">
        <v>44944</v>
      </c>
      <c r="D54" s="78">
        <v>44997</v>
      </c>
      <c r="E54" s="17" t="s">
        <v>186</v>
      </c>
      <c r="F54" s="17">
        <v>1185</v>
      </c>
    </row>
    <row r="55" spans="1:7" x14ac:dyDescent="0.25">
      <c r="A55" t="s">
        <v>54</v>
      </c>
      <c r="B55" s="8" t="s">
        <v>35</v>
      </c>
      <c r="C55" s="36">
        <v>44945</v>
      </c>
      <c r="D55" s="78">
        <v>44998</v>
      </c>
      <c r="E55" s="17" t="s">
        <v>186</v>
      </c>
      <c r="F55" s="17">
        <v>1186</v>
      </c>
    </row>
    <row r="56" spans="1:7" x14ac:dyDescent="0.25">
      <c r="A56" s="1" t="s">
        <v>25</v>
      </c>
      <c r="B56" s="8" t="s">
        <v>59</v>
      </c>
      <c r="C56" s="36">
        <v>44946</v>
      </c>
      <c r="D56" s="44">
        <f>C56+54</f>
        <v>45000</v>
      </c>
      <c r="E56" s="61" t="s">
        <v>151</v>
      </c>
    </row>
    <row r="57" spans="1:7" x14ac:dyDescent="0.25">
      <c r="A57" t="s">
        <v>131</v>
      </c>
      <c r="B57" s="8" t="s">
        <v>130</v>
      </c>
      <c r="C57" s="36">
        <v>44947</v>
      </c>
      <c r="D57" s="99">
        <v>45006</v>
      </c>
      <c r="E57" s="8" t="s">
        <v>186</v>
      </c>
      <c r="F57" s="17">
        <v>1191</v>
      </c>
    </row>
    <row r="58" spans="1:7" x14ac:dyDescent="0.25">
      <c r="A58" s="1" t="s">
        <v>28</v>
      </c>
      <c r="B58" s="8" t="s">
        <v>58</v>
      </c>
      <c r="C58" s="36">
        <v>44947</v>
      </c>
      <c r="D58" s="99">
        <v>45002</v>
      </c>
      <c r="E58" s="17" t="s">
        <v>186</v>
      </c>
      <c r="F58" s="17">
        <v>1188</v>
      </c>
    </row>
    <row r="59" spans="1:7" x14ac:dyDescent="0.25">
      <c r="A59" s="1" t="s">
        <v>8</v>
      </c>
      <c r="B59" s="17" t="s">
        <v>165</v>
      </c>
      <c r="C59" s="36">
        <v>44948</v>
      </c>
      <c r="D59" s="78">
        <v>45000</v>
      </c>
      <c r="E59" s="17" t="s">
        <v>186</v>
      </c>
      <c r="F59" s="17">
        <v>1187</v>
      </c>
    </row>
    <row r="60" spans="1:7" x14ac:dyDescent="0.25">
      <c r="A60" s="1" t="s">
        <v>206</v>
      </c>
      <c r="B60" s="8" t="s">
        <v>39</v>
      </c>
      <c r="C60" s="36">
        <v>44948</v>
      </c>
      <c r="D60" s="44">
        <f t="shared" ref="D60:D65" si="3">C60+54</f>
        <v>45002</v>
      </c>
      <c r="E60" s="60" t="s">
        <v>193</v>
      </c>
    </row>
    <row r="61" spans="1:7" x14ac:dyDescent="0.25">
      <c r="A61" t="s">
        <v>54</v>
      </c>
      <c r="B61" s="8" t="s">
        <v>67</v>
      </c>
      <c r="C61" s="36">
        <v>44948</v>
      </c>
      <c r="D61" s="44">
        <f t="shared" si="3"/>
        <v>45002</v>
      </c>
      <c r="E61" s="60" t="s">
        <v>146</v>
      </c>
    </row>
    <row r="62" spans="1:7" s="8" customFormat="1" x14ac:dyDescent="0.25">
      <c r="A62" s="1" t="s">
        <v>27</v>
      </c>
      <c r="B62" s="8" t="s">
        <v>73</v>
      </c>
      <c r="C62" s="36">
        <v>44951</v>
      </c>
      <c r="D62" s="44">
        <f t="shared" si="3"/>
        <v>45005</v>
      </c>
      <c r="E62" s="60" t="s">
        <v>146</v>
      </c>
      <c r="F62" s="17"/>
      <c r="G62" s="17"/>
    </row>
    <row r="63" spans="1:7" x14ac:dyDescent="0.25">
      <c r="A63" t="s">
        <v>8</v>
      </c>
      <c r="B63" s="8" t="s">
        <v>147</v>
      </c>
      <c r="C63" s="36">
        <v>44953</v>
      </c>
      <c r="D63" s="44">
        <f t="shared" si="3"/>
        <v>45007</v>
      </c>
      <c r="E63" s="17" t="s">
        <v>186</v>
      </c>
      <c r="F63" s="17">
        <v>1190</v>
      </c>
    </row>
    <row r="64" spans="1:7" x14ac:dyDescent="0.25">
      <c r="A64" s="1" t="s">
        <v>84</v>
      </c>
      <c r="B64" s="17" t="s">
        <v>106</v>
      </c>
      <c r="C64" s="36">
        <v>44953</v>
      </c>
      <c r="D64" s="44">
        <f>C64+54</f>
        <v>45007</v>
      </c>
      <c r="E64" s="60"/>
    </row>
    <row r="65" spans="1:7" x14ac:dyDescent="0.25">
      <c r="A65" s="1" t="s">
        <v>56</v>
      </c>
      <c r="B65" s="17" t="s">
        <v>187</v>
      </c>
      <c r="C65" s="36">
        <v>44954</v>
      </c>
      <c r="D65" s="44">
        <f t="shared" si="3"/>
        <v>45008</v>
      </c>
      <c r="E65" s="61" t="s">
        <v>184</v>
      </c>
    </row>
    <row r="66" spans="1:7" x14ac:dyDescent="0.25">
      <c r="A66" s="1" t="s">
        <v>8</v>
      </c>
      <c r="B66" s="17" t="s">
        <v>165</v>
      </c>
      <c r="C66" s="36">
        <v>44954</v>
      </c>
      <c r="D66" s="78">
        <v>45005</v>
      </c>
      <c r="E66" s="17" t="s">
        <v>186</v>
      </c>
      <c r="F66" s="17">
        <v>1189</v>
      </c>
    </row>
    <row r="67" spans="1:7" x14ac:dyDescent="0.25">
      <c r="A67" t="s">
        <v>54</v>
      </c>
      <c r="B67" s="8" t="s">
        <v>67</v>
      </c>
      <c r="C67" s="36">
        <v>44955</v>
      </c>
      <c r="D67" s="44">
        <f t="shared" ref="D67:D73" si="4">C67+54</f>
        <v>45009</v>
      </c>
      <c r="E67" s="60" t="s">
        <v>146</v>
      </c>
    </row>
    <row r="68" spans="1:7" x14ac:dyDescent="0.25">
      <c r="A68" s="1" t="s">
        <v>100</v>
      </c>
      <c r="B68" s="8" t="s">
        <v>189</v>
      </c>
      <c r="C68" s="36">
        <v>44955</v>
      </c>
      <c r="D68" s="44">
        <f t="shared" si="4"/>
        <v>45009</v>
      </c>
      <c r="E68" s="61" t="s">
        <v>151</v>
      </c>
    </row>
    <row r="69" spans="1:7" x14ac:dyDescent="0.25">
      <c r="A69" s="1" t="s">
        <v>27</v>
      </c>
      <c r="B69" s="8" t="s">
        <v>73</v>
      </c>
      <c r="C69" s="36">
        <v>44956</v>
      </c>
      <c r="D69" s="99">
        <v>45012</v>
      </c>
      <c r="E69" s="20" t="s">
        <v>186</v>
      </c>
      <c r="F69" s="20"/>
      <c r="G69" s="20">
        <v>1192</v>
      </c>
    </row>
    <row r="70" spans="1:7" x14ac:dyDescent="0.25">
      <c r="A70" t="s">
        <v>131</v>
      </c>
      <c r="B70" s="8" t="s">
        <v>130</v>
      </c>
      <c r="C70" s="36">
        <v>44957</v>
      </c>
      <c r="D70" s="99">
        <v>45012</v>
      </c>
      <c r="E70" s="8" t="s">
        <v>186</v>
      </c>
      <c r="F70" s="17">
        <v>1193</v>
      </c>
    </row>
    <row r="71" spans="1:7" x14ac:dyDescent="0.25">
      <c r="A71" t="s">
        <v>54</v>
      </c>
      <c r="B71" s="8" t="s">
        <v>133</v>
      </c>
      <c r="C71" s="36">
        <v>44962</v>
      </c>
      <c r="D71" s="44">
        <f t="shared" si="4"/>
        <v>45016</v>
      </c>
      <c r="E71" s="60" t="s">
        <v>146</v>
      </c>
    </row>
    <row r="72" spans="1:7" x14ac:dyDescent="0.25">
      <c r="A72" s="1" t="s">
        <v>100</v>
      </c>
      <c r="B72" s="8" t="s">
        <v>189</v>
      </c>
      <c r="C72" s="36">
        <v>44963</v>
      </c>
      <c r="D72" s="78">
        <v>45014</v>
      </c>
      <c r="E72" s="8" t="s">
        <v>186</v>
      </c>
      <c r="F72" s="17">
        <v>1194</v>
      </c>
    </row>
    <row r="73" spans="1:7" s="8" customFormat="1" x14ac:dyDescent="0.25">
      <c r="A73" t="s">
        <v>8</v>
      </c>
      <c r="B73" s="8" t="s">
        <v>132</v>
      </c>
      <c r="C73" s="36">
        <v>44963</v>
      </c>
      <c r="D73" s="44">
        <f t="shared" si="4"/>
        <v>45017</v>
      </c>
      <c r="E73" s="60" t="s">
        <v>146</v>
      </c>
      <c r="F73" s="17"/>
      <c r="G73" s="17"/>
    </row>
    <row r="74" spans="1:7" x14ac:dyDescent="0.25">
      <c r="A74" t="s">
        <v>54</v>
      </c>
      <c r="B74" s="8" t="s">
        <v>133</v>
      </c>
      <c r="C74" s="36">
        <v>44969</v>
      </c>
      <c r="D74" s="44">
        <f t="shared" ref="D74:D81" si="5">C74+54</f>
        <v>45023</v>
      </c>
      <c r="E74" s="60" t="s">
        <v>146</v>
      </c>
    </row>
    <row r="75" spans="1:7" x14ac:dyDescent="0.25">
      <c r="A75" t="s">
        <v>54</v>
      </c>
      <c r="B75" s="8" t="s">
        <v>67</v>
      </c>
      <c r="C75" s="36">
        <v>44972</v>
      </c>
      <c r="D75" s="44">
        <f t="shared" si="5"/>
        <v>45026</v>
      </c>
      <c r="E75" s="60" t="s">
        <v>146</v>
      </c>
    </row>
    <row r="76" spans="1:7" x14ac:dyDescent="0.25">
      <c r="A76" s="1" t="s">
        <v>224</v>
      </c>
      <c r="B76" s="17" t="s">
        <v>225</v>
      </c>
      <c r="C76" s="36">
        <v>44976</v>
      </c>
      <c r="D76" s="44">
        <f t="shared" si="5"/>
        <v>45030</v>
      </c>
      <c r="E76" s="60" t="s">
        <v>146</v>
      </c>
    </row>
    <row r="77" spans="1:7" x14ac:dyDescent="0.25">
      <c r="A77" s="1" t="s">
        <v>224</v>
      </c>
      <c r="B77" s="17" t="s">
        <v>225</v>
      </c>
      <c r="C77" s="77">
        <v>44982</v>
      </c>
      <c r="D77" s="44">
        <f t="shared" ref="D77" si="6">C77+54</f>
        <v>45036</v>
      </c>
      <c r="E77" s="60" t="s">
        <v>146</v>
      </c>
    </row>
    <row r="78" spans="1:7" x14ac:dyDescent="0.25">
      <c r="A78" t="s">
        <v>8</v>
      </c>
      <c r="B78" s="17" t="s">
        <v>218</v>
      </c>
      <c r="C78" s="36">
        <v>44985</v>
      </c>
      <c r="D78" s="44">
        <f t="shared" si="5"/>
        <v>45039</v>
      </c>
      <c r="E78" s="60" t="s">
        <v>146</v>
      </c>
    </row>
    <row r="79" spans="1:7" x14ac:dyDescent="0.25">
      <c r="A79" s="1" t="s">
        <v>104</v>
      </c>
      <c r="B79" s="17" t="s">
        <v>136</v>
      </c>
      <c r="C79" s="36">
        <v>44985</v>
      </c>
      <c r="D79" s="78">
        <v>45038</v>
      </c>
      <c r="E79" s="8" t="s">
        <v>186</v>
      </c>
      <c r="F79" s="17">
        <v>1195</v>
      </c>
    </row>
    <row r="80" spans="1:7" x14ac:dyDescent="0.25">
      <c r="A80" s="1" t="s">
        <v>83</v>
      </c>
      <c r="B80" s="17" t="s">
        <v>93</v>
      </c>
      <c r="C80" s="36">
        <v>44985</v>
      </c>
      <c r="D80" s="44">
        <f t="shared" si="5"/>
        <v>45039</v>
      </c>
      <c r="E80" s="61" t="s">
        <v>184</v>
      </c>
    </row>
    <row r="81" spans="1:7" x14ac:dyDescent="0.25">
      <c r="A81" s="1" t="s">
        <v>119</v>
      </c>
      <c r="B81" s="17" t="s">
        <v>103</v>
      </c>
      <c r="C81" s="36">
        <v>44992</v>
      </c>
      <c r="D81" s="44">
        <f t="shared" si="5"/>
        <v>45046</v>
      </c>
      <c r="E81" s="60" t="s">
        <v>146</v>
      </c>
    </row>
    <row r="82" spans="1:7" x14ac:dyDescent="0.25">
      <c r="E82" s="17"/>
    </row>
    <row r="83" spans="1:7" s="32" customFormat="1" ht="16.149999999999999" x14ac:dyDescent="0.35">
      <c r="A83" s="30" t="s">
        <v>60</v>
      </c>
      <c r="B83" s="31"/>
      <c r="C83" s="31">
        <f>COUNT(C2:C82)</f>
        <v>80</v>
      </c>
      <c r="D83" s="31"/>
      <c r="E83" s="31"/>
      <c r="F83" s="42">
        <f>COUNT(F2:F82)</f>
        <v>35</v>
      </c>
      <c r="G83" s="65">
        <f>COUNT(G2:G82)</f>
        <v>2</v>
      </c>
    </row>
    <row r="84" spans="1:7" s="32" customFormat="1" ht="16.149999999999999" x14ac:dyDescent="0.35">
      <c r="C84" s="33" t="s">
        <v>61</v>
      </c>
      <c r="F84" s="43" t="s">
        <v>62</v>
      </c>
      <c r="G84" s="66" t="s">
        <v>63</v>
      </c>
    </row>
    <row r="86" spans="1:7" x14ac:dyDescent="0.25">
      <c r="A86" s="1" t="s">
        <v>107</v>
      </c>
    </row>
    <row r="87" spans="1:7" x14ac:dyDescent="0.25">
      <c r="A87" s="63" t="s">
        <v>154</v>
      </c>
      <c r="D87" s="44"/>
    </row>
    <row r="88" spans="1:7" x14ac:dyDescent="0.25">
      <c r="A88" s="35" t="s">
        <v>64</v>
      </c>
    </row>
    <row r="91" spans="1:7" x14ac:dyDescent="0.25">
      <c r="A91" s="84" t="s">
        <v>182</v>
      </c>
      <c r="B91" s="83" t="s">
        <v>208</v>
      </c>
      <c r="C91" s="82">
        <v>44967</v>
      </c>
      <c r="D91" s="81">
        <f>C91+54</f>
        <v>45021</v>
      </c>
      <c r="E91" s="60" t="s">
        <v>151</v>
      </c>
      <c r="F91" s="75"/>
      <c r="G91" s="75"/>
    </row>
    <row r="92" spans="1:7" x14ac:dyDescent="0.25">
      <c r="A92" s="84" t="s">
        <v>182</v>
      </c>
      <c r="B92" s="83" t="s">
        <v>208</v>
      </c>
      <c r="C92" s="77">
        <v>44978</v>
      </c>
      <c r="D92" s="81">
        <f>C92+54</f>
        <v>45032</v>
      </c>
      <c r="E92" s="60" t="s">
        <v>151</v>
      </c>
      <c r="F92" s="75"/>
      <c r="G92" s="75"/>
    </row>
    <row r="93" spans="1:7" x14ac:dyDescent="0.25">
      <c r="E93"/>
      <c r="F93"/>
    </row>
    <row r="94" spans="1:7" x14ac:dyDescent="0.25">
      <c r="E94"/>
      <c r="F94"/>
    </row>
    <row r="95" spans="1:7" x14ac:dyDescent="0.25">
      <c r="E95"/>
      <c r="F95"/>
    </row>
    <row r="96" spans="1:7" x14ac:dyDescent="0.25">
      <c r="E96"/>
      <c r="F96"/>
    </row>
  </sheetData>
  <autoFilter ref="A1:G82" xr:uid="{00000000-0009-0000-0000-000001000000}"/>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zoomScale="70" zoomScaleNormal="70" workbookViewId="0">
      <selection activeCell="G47" sqref="G47"/>
    </sheetView>
  </sheetViews>
  <sheetFormatPr baseColWidth="10" defaultRowHeight="12.7" x14ac:dyDescent="0.25"/>
  <cols>
    <col min="1" max="1" width="9.6640625" bestFit="1" customWidth="1"/>
    <col min="2" max="2" width="17.109375" style="8" bestFit="1" customWidth="1"/>
    <col min="3" max="3" width="14.88671875" style="8" bestFit="1" customWidth="1"/>
    <col min="4" max="4" width="8.33203125" style="26" bestFit="1" customWidth="1"/>
    <col min="5" max="5" width="5.44140625" style="8" customWidth="1"/>
    <col min="6" max="6" width="50.5546875" bestFit="1" customWidth="1"/>
    <col min="7" max="7" width="15" style="27" customWidth="1"/>
    <col min="8" max="8" width="4.88671875" style="26" bestFit="1" customWidth="1"/>
    <col min="9" max="9" width="11.44140625" style="29" bestFit="1" customWidth="1"/>
    <col min="10" max="10" width="41.6640625" style="16" bestFit="1" customWidth="1"/>
    <col min="11" max="11" width="37.6640625" style="8" bestFit="1" customWidth="1"/>
    <col min="12" max="12" width="3.44140625" style="8" bestFit="1" customWidth="1"/>
    <col min="13" max="13" width="92.44140625" style="23" bestFit="1" customWidth="1"/>
    <col min="14" max="14" width="24.44140625" style="17" bestFit="1" customWidth="1"/>
  </cols>
  <sheetData>
    <row r="1" spans="1:14" ht="13.25" thickBot="1" x14ac:dyDescent="0.3">
      <c r="A1" s="119" t="s">
        <v>19</v>
      </c>
      <c r="B1" s="119" t="s">
        <v>7</v>
      </c>
      <c r="C1" s="119" t="s">
        <v>20</v>
      </c>
      <c r="D1" s="120" t="s">
        <v>125</v>
      </c>
      <c r="E1" s="119" t="s">
        <v>5</v>
      </c>
      <c r="F1" s="119" t="s">
        <v>45</v>
      </c>
      <c r="G1" s="120" t="s">
        <v>251</v>
      </c>
      <c r="H1" s="121" t="s">
        <v>126</v>
      </c>
      <c r="I1" s="116" t="s">
        <v>65</v>
      </c>
      <c r="J1" s="117"/>
      <c r="K1" s="118"/>
      <c r="L1" s="17"/>
      <c r="M1" s="17" t="s">
        <v>284</v>
      </c>
      <c r="N1" s="53" t="s">
        <v>283</v>
      </c>
    </row>
    <row r="2" spans="1:14" x14ac:dyDescent="0.25">
      <c r="A2" s="119"/>
      <c r="B2" s="119"/>
      <c r="C2" s="119"/>
      <c r="D2" s="120"/>
      <c r="E2" s="119"/>
      <c r="F2" s="119"/>
      <c r="G2" s="120"/>
      <c r="H2" s="121"/>
      <c r="I2" s="28" t="s">
        <v>21</v>
      </c>
      <c r="J2" s="25" t="s">
        <v>47</v>
      </c>
      <c r="K2" s="45" t="s">
        <v>22</v>
      </c>
      <c r="L2" s="17"/>
      <c r="M2" s="22"/>
      <c r="N2" s="62"/>
    </row>
    <row r="3" spans="1:14" x14ac:dyDescent="0.25">
      <c r="A3" s="8">
        <v>1</v>
      </c>
      <c r="B3" s="8" t="s">
        <v>8</v>
      </c>
      <c r="C3" s="8" t="s">
        <v>32</v>
      </c>
      <c r="D3" s="44">
        <v>44945</v>
      </c>
      <c r="E3" s="17">
        <v>1159</v>
      </c>
      <c r="F3" s="23" t="s">
        <v>190</v>
      </c>
      <c r="G3" s="36">
        <f t="shared" ref="G3:G8" si="0">D3+90</f>
        <v>45035</v>
      </c>
      <c r="H3" s="16" t="s">
        <v>249</v>
      </c>
      <c r="I3" s="69">
        <v>45040</v>
      </c>
      <c r="J3" s="56" t="s">
        <v>256</v>
      </c>
      <c r="K3" s="100" t="s">
        <v>257</v>
      </c>
      <c r="L3" s="17">
        <v>7</v>
      </c>
      <c r="M3" s="22" t="s">
        <v>265</v>
      </c>
      <c r="N3" s="62" t="s">
        <v>192</v>
      </c>
    </row>
    <row r="4" spans="1:14" x14ac:dyDescent="0.25">
      <c r="A4" s="8">
        <v>2</v>
      </c>
      <c r="B4" s="8" t="s">
        <v>8</v>
      </c>
      <c r="C4" s="8" t="s">
        <v>32</v>
      </c>
      <c r="D4" s="44">
        <v>44953</v>
      </c>
      <c r="E4" s="17">
        <v>1160</v>
      </c>
      <c r="F4" s="23" t="s">
        <v>190</v>
      </c>
      <c r="G4" s="36">
        <f t="shared" si="0"/>
        <v>45043</v>
      </c>
      <c r="H4" s="16" t="s">
        <v>249</v>
      </c>
      <c r="I4" s="69">
        <v>45040</v>
      </c>
      <c r="J4" s="56" t="s">
        <v>256</v>
      </c>
      <c r="K4" s="100" t="s">
        <v>257</v>
      </c>
      <c r="L4" s="17"/>
      <c r="M4" s="22" t="s">
        <v>265</v>
      </c>
      <c r="N4" s="62" t="s">
        <v>192</v>
      </c>
    </row>
    <row r="5" spans="1:14" x14ac:dyDescent="0.25">
      <c r="A5" s="8">
        <v>3</v>
      </c>
      <c r="B5" s="17" t="s">
        <v>40</v>
      </c>
      <c r="C5" s="8" t="s">
        <v>42</v>
      </c>
      <c r="D5" s="79">
        <v>44956</v>
      </c>
      <c r="E5" s="17">
        <v>1161</v>
      </c>
      <c r="F5" s="22" t="s">
        <v>191</v>
      </c>
      <c r="G5" s="91">
        <f t="shared" si="0"/>
        <v>45046</v>
      </c>
      <c r="H5" s="62" t="s">
        <v>282</v>
      </c>
      <c r="I5" s="69">
        <v>45050</v>
      </c>
      <c r="J5" s="90" t="s">
        <v>276</v>
      </c>
      <c r="K5" s="67" t="s">
        <v>211</v>
      </c>
      <c r="L5" s="17">
        <v>4</v>
      </c>
      <c r="M5" s="22" t="s">
        <v>253</v>
      </c>
      <c r="N5" s="54" t="s">
        <v>137</v>
      </c>
    </row>
    <row r="6" spans="1:14" x14ac:dyDescent="0.25">
      <c r="A6" s="8">
        <v>4</v>
      </c>
      <c r="B6" s="17" t="s">
        <v>98</v>
      </c>
      <c r="C6" s="8" t="s">
        <v>101</v>
      </c>
      <c r="D6" s="57">
        <v>44957</v>
      </c>
      <c r="E6" s="17">
        <v>1162</v>
      </c>
      <c r="F6" s="22" t="s">
        <v>195</v>
      </c>
      <c r="G6" s="91">
        <f t="shared" si="0"/>
        <v>45047</v>
      </c>
      <c r="H6" s="57" t="s">
        <v>282</v>
      </c>
      <c r="I6" s="69">
        <v>45051</v>
      </c>
      <c r="J6" s="90" t="s">
        <v>276</v>
      </c>
      <c r="K6" s="68" t="s">
        <v>278</v>
      </c>
      <c r="L6" s="17">
        <v>2</v>
      </c>
      <c r="M6" s="22" t="s">
        <v>252</v>
      </c>
      <c r="N6" s="54" t="s">
        <v>137</v>
      </c>
    </row>
    <row r="7" spans="1:14" x14ac:dyDescent="0.25">
      <c r="A7" s="8">
        <v>5</v>
      </c>
      <c r="B7" s="17" t="s">
        <v>41</v>
      </c>
      <c r="C7" s="17" t="s">
        <v>36</v>
      </c>
      <c r="D7" s="57">
        <v>44962</v>
      </c>
      <c r="E7" s="17">
        <v>1163</v>
      </c>
      <c r="F7" s="22" t="s">
        <v>199</v>
      </c>
      <c r="G7" s="91">
        <f t="shared" si="0"/>
        <v>45052</v>
      </c>
      <c r="H7" s="57" t="s">
        <v>249</v>
      </c>
      <c r="I7" s="69">
        <v>45051</v>
      </c>
      <c r="J7" s="90" t="s">
        <v>276</v>
      </c>
      <c r="K7" s="68" t="s">
        <v>278</v>
      </c>
      <c r="L7" s="17"/>
      <c r="M7" s="22" t="s">
        <v>263</v>
      </c>
      <c r="N7" s="54" t="s">
        <v>137</v>
      </c>
    </row>
    <row r="8" spans="1:14" x14ac:dyDescent="0.25">
      <c r="A8" s="8">
        <v>6</v>
      </c>
      <c r="B8" s="17" t="s">
        <v>24</v>
      </c>
      <c r="C8" s="8" t="s">
        <v>69</v>
      </c>
      <c r="D8" s="57">
        <v>44963</v>
      </c>
      <c r="E8" s="17">
        <v>1164</v>
      </c>
      <c r="F8" s="22" t="s">
        <v>200</v>
      </c>
      <c r="G8" s="36">
        <f t="shared" si="0"/>
        <v>45053</v>
      </c>
      <c r="H8" s="57" t="s">
        <v>249</v>
      </c>
      <c r="I8" s="69">
        <v>45051</v>
      </c>
      <c r="J8" s="90" t="s">
        <v>276</v>
      </c>
      <c r="K8" s="67" t="s">
        <v>211</v>
      </c>
      <c r="L8" s="17"/>
      <c r="M8" s="22" t="s">
        <v>179</v>
      </c>
      <c r="N8" s="62" t="s">
        <v>152</v>
      </c>
    </row>
    <row r="9" spans="1:14" x14ac:dyDescent="0.25">
      <c r="A9" s="8">
        <v>7</v>
      </c>
      <c r="B9" s="61" t="s">
        <v>56</v>
      </c>
      <c r="C9" s="96" t="s">
        <v>142</v>
      </c>
      <c r="D9" s="57">
        <v>44973</v>
      </c>
      <c r="E9" s="17">
        <v>1165</v>
      </c>
      <c r="F9" s="89" t="s">
        <v>204</v>
      </c>
      <c r="G9" s="87"/>
      <c r="H9" s="57" t="s">
        <v>249</v>
      </c>
      <c r="I9" s="103"/>
      <c r="J9" s="87"/>
      <c r="K9" s="88" t="s">
        <v>210</v>
      </c>
      <c r="L9" s="17"/>
      <c r="M9" s="23" t="s">
        <v>288</v>
      </c>
      <c r="N9" s="54" t="s">
        <v>137</v>
      </c>
    </row>
    <row r="10" spans="1:14" x14ac:dyDescent="0.25">
      <c r="A10" s="8">
        <v>8</v>
      </c>
      <c r="B10" s="17" t="s">
        <v>43</v>
      </c>
      <c r="C10" s="8" t="s">
        <v>44</v>
      </c>
      <c r="D10" s="57">
        <v>44977</v>
      </c>
      <c r="E10" s="17">
        <v>1166</v>
      </c>
      <c r="F10" s="39" t="s">
        <v>207</v>
      </c>
      <c r="G10" s="36">
        <f>D10+90</f>
        <v>45067</v>
      </c>
      <c r="H10" s="57" t="s">
        <v>249</v>
      </c>
      <c r="I10" s="69">
        <v>45070</v>
      </c>
      <c r="J10" s="56" t="s">
        <v>256</v>
      </c>
      <c r="K10" s="72" t="s">
        <v>258</v>
      </c>
      <c r="L10" s="17"/>
      <c r="M10" s="22" t="s">
        <v>264</v>
      </c>
      <c r="N10" s="62" t="s">
        <v>177</v>
      </c>
    </row>
    <row r="11" spans="1:14" x14ac:dyDescent="0.25">
      <c r="A11" s="8">
        <v>9</v>
      </c>
      <c r="B11" s="17" t="s">
        <v>40</v>
      </c>
      <c r="C11" s="17" t="s">
        <v>143</v>
      </c>
      <c r="D11" s="57">
        <v>44980</v>
      </c>
      <c r="E11" s="17">
        <v>1167</v>
      </c>
      <c r="F11" s="22" t="s">
        <v>209</v>
      </c>
      <c r="G11" s="91">
        <f>D11+90</f>
        <v>45070</v>
      </c>
      <c r="H11" s="57" t="s">
        <v>282</v>
      </c>
      <c r="I11" s="69">
        <v>45070</v>
      </c>
      <c r="J11" s="56" t="s">
        <v>256</v>
      </c>
      <c r="K11" s="72" t="s">
        <v>258</v>
      </c>
      <c r="L11" s="17"/>
      <c r="M11" s="22" t="s">
        <v>266</v>
      </c>
      <c r="N11" s="54" t="s">
        <v>137</v>
      </c>
    </row>
    <row r="12" spans="1:14" x14ac:dyDescent="0.25">
      <c r="A12" s="8">
        <v>10</v>
      </c>
      <c r="B12" s="61" t="s">
        <v>8</v>
      </c>
      <c r="C12" s="8" t="s">
        <v>70</v>
      </c>
      <c r="D12" s="57">
        <v>44980</v>
      </c>
      <c r="E12" s="17">
        <v>1168</v>
      </c>
      <c r="F12" s="23" t="s">
        <v>212</v>
      </c>
      <c r="G12" s="87"/>
      <c r="H12" s="57" t="s">
        <v>282</v>
      </c>
      <c r="I12" s="103"/>
      <c r="J12" s="87" t="s">
        <v>296</v>
      </c>
      <c r="K12" s="88" t="s">
        <v>210</v>
      </c>
      <c r="L12" s="17"/>
      <c r="M12" s="22" t="s">
        <v>254</v>
      </c>
      <c r="N12" s="52" t="s">
        <v>158</v>
      </c>
    </row>
    <row r="13" spans="1:14" x14ac:dyDescent="0.25">
      <c r="A13" s="8">
        <v>11</v>
      </c>
      <c r="B13" s="17" t="s">
        <v>40</v>
      </c>
      <c r="C13" s="8" t="s">
        <v>48</v>
      </c>
      <c r="D13" s="26">
        <v>44981</v>
      </c>
      <c r="E13" s="17">
        <v>1169</v>
      </c>
      <c r="F13" s="1" t="s">
        <v>213</v>
      </c>
      <c r="G13" s="36">
        <f>D13+90</f>
        <v>45071</v>
      </c>
      <c r="H13" s="57" t="s">
        <v>282</v>
      </c>
      <c r="I13" s="69">
        <v>45075</v>
      </c>
      <c r="J13" s="90" t="s">
        <v>276</v>
      </c>
      <c r="K13" s="101" t="s">
        <v>275</v>
      </c>
      <c r="L13" s="17">
        <v>2</v>
      </c>
      <c r="M13" s="22" t="s">
        <v>255</v>
      </c>
      <c r="N13" s="62" t="s">
        <v>159</v>
      </c>
    </row>
    <row r="14" spans="1:14" x14ac:dyDescent="0.25">
      <c r="A14" s="8">
        <v>12</v>
      </c>
      <c r="B14" s="61" t="s">
        <v>8</v>
      </c>
      <c r="C14" s="95" t="s">
        <v>144</v>
      </c>
      <c r="D14" s="57">
        <v>44982</v>
      </c>
      <c r="E14" s="17">
        <v>1170</v>
      </c>
      <c r="F14" s="89" t="s">
        <v>214</v>
      </c>
      <c r="G14" s="87"/>
      <c r="H14" s="26" t="s">
        <v>282</v>
      </c>
      <c r="I14" s="103"/>
      <c r="J14" s="87"/>
      <c r="K14" s="88" t="s">
        <v>210</v>
      </c>
      <c r="L14" s="17"/>
      <c r="M14" s="23" t="s">
        <v>288</v>
      </c>
      <c r="N14" s="54" t="s">
        <v>137</v>
      </c>
    </row>
    <row r="15" spans="1:14" x14ac:dyDescent="0.25">
      <c r="A15" s="8">
        <v>13</v>
      </c>
      <c r="B15" s="17" t="s">
        <v>215</v>
      </c>
      <c r="C15" s="95" t="s">
        <v>108</v>
      </c>
      <c r="D15" s="57">
        <v>44983</v>
      </c>
      <c r="E15" s="17">
        <v>1171</v>
      </c>
      <c r="F15" s="1" t="s">
        <v>216</v>
      </c>
      <c r="G15" s="91">
        <f>D15+90</f>
        <v>45073</v>
      </c>
      <c r="H15" s="26" t="s">
        <v>249</v>
      </c>
      <c r="I15" s="69">
        <v>45070</v>
      </c>
      <c r="J15" s="53" t="s">
        <v>241</v>
      </c>
      <c r="K15" s="73" t="s">
        <v>259</v>
      </c>
      <c r="L15" s="17">
        <v>2</v>
      </c>
      <c r="M15" s="22" t="s">
        <v>261</v>
      </c>
      <c r="N15" s="54" t="s">
        <v>137</v>
      </c>
    </row>
    <row r="16" spans="1:14" x14ac:dyDescent="0.25">
      <c r="A16" s="8">
        <v>14</v>
      </c>
      <c r="B16" s="17" t="s">
        <v>40</v>
      </c>
      <c r="C16" s="17" t="s">
        <v>37</v>
      </c>
      <c r="D16" s="57">
        <v>44983</v>
      </c>
      <c r="E16" s="17">
        <v>1174</v>
      </c>
      <c r="F16" s="22" t="s">
        <v>221</v>
      </c>
      <c r="G16" s="36">
        <f>D16+90</f>
        <v>45073</v>
      </c>
      <c r="H16" s="57" t="s">
        <v>282</v>
      </c>
      <c r="I16" s="69">
        <v>45079</v>
      </c>
      <c r="J16" s="70" t="s">
        <v>273</v>
      </c>
      <c r="K16" s="71" t="s">
        <v>274</v>
      </c>
      <c r="L16" s="17">
        <v>3</v>
      </c>
      <c r="M16" s="22" t="s">
        <v>260</v>
      </c>
      <c r="N16" s="62" t="s">
        <v>222</v>
      </c>
    </row>
    <row r="17" spans="1:14" x14ac:dyDescent="0.25">
      <c r="A17" s="8">
        <v>15</v>
      </c>
      <c r="B17" s="17" t="s">
        <v>8</v>
      </c>
      <c r="C17" s="8" t="s">
        <v>70</v>
      </c>
      <c r="D17" s="57">
        <v>44985</v>
      </c>
      <c r="E17" s="17">
        <v>1172</v>
      </c>
      <c r="F17" s="23" t="s">
        <v>212</v>
      </c>
      <c r="G17" s="36">
        <f>D17+90</f>
        <v>45075</v>
      </c>
      <c r="H17" s="57" t="s">
        <v>249</v>
      </c>
      <c r="I17" s="69">
        <v>45079</v>
      </c>
      <c r="J17" s="70" t="s">
        <v>273</v>
      </c>
      <c r="K17" s="71" t="s">
        <v>274</v>
      </c>
      <c r="L17" s="17"/>
      <c r="M17" s="22" t="s">
        <v>254</v>
      </c>
      <c r="N17" s="52" t="s">
        <v>158</v>
      </c>
    </row>
    <row r="18" spans="1:14" x14ac:dyDescent="0.25">
      <c r="A18" s="8">
        <v>16</v>
      </c>
      <c r="B18" s="61" t="s">
        <v>41</v>
      </c>
      <c r="C18" s="8" t="s">
        <v>57</v>
      </c>
      <c r="D18" s="57">
        <v>44985</v>
      </c>
      <c r="E18" s="17">
        <v>1173</v>
      </c>
      <c r="F18" s="23" t="s">
        <v>220</v>
      </c>
      <c r="G18" s="91"/>
      <c r="H18" s="57" t="s">
        <v>249</v>
      </c>
      <c r="I18" s="103"/>
      <c r="J18" s="87"/>
      <c r="K18" s="88" t="s">
        <v>210</v>
      </c>
      <c r="M18" s="22" t="s">
        <v>178</v>
      </c>
      <c r="N18" s="54" t="s">
        <v>137</v>
      </c>
    </row>
    <row r="19" spans="1:14" x14ac:dyDescent="0.25">
      <c r="A19" s="8">
        <v>17</v>
      </c>
      <c r="B19" s="17" t="s">
        <v>40</v>
      </c>
      <c r="C19" s="8" t="s">
        <v>35</v>
      </c>
      <c r="D19" s="26">
        <v>44986</v>
      </c>
      <c r="E19" s="17">
        <v>1175</v>
      </c>
      <c r="F19" s="23" t="s">
        <v>227</v>
      </c>
      <c r="G19" s="36">
        <f>D19+90</f>
        <v>45076</v>
      </c>
      <c r="H19" s="57" t="s">
        <v>282</v>
      </c>
      <c r="I19" s="69">
        <v>45075</v>
      </c>
      <c r="J19" s="90" t="s">
        <v>276</v>
      </c>
      <c r="K19" s="101" t="s">
        <v>275</v>
      </c>
      <c r="M19" s="1" t="s">
        <v>267</v>
      </c>
      <c r="N19" s="17" t="s">
        <v>159</v>
      </c>
    </row>
    <row r="20" spans="1:14" x14ac:dyDescent="0.25">
      <c r="A20" s="8">
        <v>18</v>
      </c>
      <c r="B20" s="17" t="s">
        <v>162</v>
      </c>
      <c r="C20" s="8" t="s">
        <v>81</v>
      </c>
      <c r="D20" s="57">
        <v>44989</v>
      </c>
      <c r="E20" s="20">
        <v>1176</v>
      </c>
      <c r="F20" s="22" t="s">
        <v>229</v>
      </c>
      <c r="G20" s="50" t="s">
        <v>228</v>
      </c>
      <c r="H20" s="92"/>
      <c r="I20" s="104"/>
      <c r="J20" s="93"/>
      <c r="K20" s="94"/>
      <c r="M20" s="1" t="s">
        <v>277</v>
      </c>
      <c r="N20" s="62" t="s">
        <v>153</v>
      </c>
    </row>
    <row r="21" spans="1:14" x14ac:dyDescent="0.25">
      <c r="A21" s="8">
        <v>19</v>
      </c>
      <c r="B21" s="17" t="s">
        <v>40</v>
      </c>
      <c r="C21" s="17" t="s">
        <v>37</v>
      </c>
      <c r="D21" s="57">
        <v>44990</v>
      </c>
      <c r="E21" s="17">
        <v>1177</v>
      </c>
      <c r="F21" s="22" t="s">
        <v>221</v>
      </c>
      <c r="G21" s="36">
        <f>D21+90</f>
        <v>45080</v>
      </c>
      <c r="H21" s="57" t="s">
        <v>249</v>
      </c>
      <c r="I21" s="69">
        <v>45079</v>
      </c>
      <c r="J21" s="70" t="s">
        <v>273</v>
      </c>
      <c r="K21" s="71" t="s">
        <v>274</v>
      </c>
      <c r="L21" s="17"/>
      <c r="M21" s="22" t="s">
        <v>250</v>
      </c>
      <c r="N21" s="62" t="s">
        <v>158</v>
      </c>
    </row>
    <row r="22" spans="1:14" x14ac:dyDescent="0.25">
      <c r="A22" s="8">
        <v>20</v>
      </c>
      <c r="B22" s="17" t="s">
        <v>8</v>
      </c>
      <c r="C22" s="8" t="s">
        <v>132</v>
      </c>
      <c r="D22" s="57">
        <v>44991</v>
      </c>
      <c r="E22" s="8">
        <v>1178</v>
      </c>
      <c r="F22" s="38" t="s">
        <v>232</v>
      </c>
      <c r="G22" s="36">
        <f>D22+90</f>
        <v>45081</v>
      </c>
      <c r="H22" s="57" t="s">
        <v>282</v>
      </c>
      <c r="I22" s="69">
        <v>45070</v>
      </c>
      <c r="J22" s="53" t="s">
        <v>241</v>
      </c>
      <c r="K22" s="73" t="s">
        <v>259</v>
      </c>
      <c r="M22" s="22" t="s">
        <v>272</v>
      </c>
      <c r="N22" s="17" t="s">
        <v>153</v>
      </c>
    </row>
    <row r="23" spans="1:14" x14ac:dyDescent="0.25">
      <c r="A23" s="8">
        <v>21</v>
      </c>
      <c r="B23" s="61" t="s">
        <v>56</v>
      </c>
      <c r="C23" s="8" t="s">
        <v>55</v>
      </c>
      <c r="D23" s="57">
        <v>44993</v>
      </c>
      <c r="E23" s="17">
        <v>1179</v>
      </c>
      <c r="F23" s="38" t="s">
        <v>233</v>
      </c>
      <c r="G23" s="36"/>
      <c r="H23" s="57" t="s">
        <v>282</v>
      </c>
      <c r="I23" s="103"/>
      <c r="J23" s="87"/>
      <c r="K23" s="88" t="s">
        <v>210</v>
      </c>
      <c r="L23" s="17"/>
      <c r="M23" s="22" t="s">
        <v>262</v>
      </c>
      <c r="N23" s="17" t="s">
        <v>152</v>
      </c>
    </row>
    <row r="24" spans="1:14" x14ac:dyDescent="0.25">
      <c r="A24" s="8">
        <v>22</v>
      </c>
      <c r="B24" s="17" t="s">
        <v>157</v>
      </c>
      <c r="C24" s="8" t="s">
        <v>59</v>
      </c>
      <c r="D24" s="26">
        <v>44992</v>
      </c>
      <c r="E24" s="8">
        <v>1180</v>
      </c>
      <c r="F24" s="38" t="s">
        <v>235</v>
      </c>
      <c r="G24" s="36">
        <f>D24+90</f>
        <v>45082</v>
      </c>
      <c r="H24" s="57" t="s">
        <v>282</v>
      </c>
      <c r="I24" s="69">
        <v>45088</v>
      </c>
      <c r="J24" s="53" t="s">
        <v>241</v>
      </c>
      <c r="K24" s="98" t="s">
        <v>242</v>
      </c>
      <c r="L24" s="17">
        <v>2</v>
      </c>
      <c r="M24" s="1" t="s">
        <v>268</v>
      </c>
      <c r="N24" s="62" t="s">
        <v>188</v>
      </c>
    </row>
    <row r="25" spans="1:14" x14ac:dyDescent="0.25">
      <c r="A25" s="8">
        <v>23</v>
      </c>
      <c r="B25" s="61" t="s">
        <v>56</v>
      </c>
      <c r="C25" s="96" t="s">
        <v>148</v>
      </c>
      <c r="D25" s="57">
        <v>44994</v>
      </c>
      <c r="E25" s="8">
        <v>1181</v>
      </c>
      <c r="F25" s="38" t="s">
        <v>234</v>
      </c>
      <c r="G25" s="87"/>
      <c r="H25" s="57" t="s">
        <v>282</v>
      </c>
      <c r="I25" s="103"/>
      <c r="J25" s="87"/>
      <c r="K25" s="88" t="s">
        <v>210</v>
      </c>
      <c r="L25" s="17"/>
      <c r="M25" s="23" t="s">
        <v>288</v>
      </c>
      <c r="N25" s="54" t="s">
        <v>137</v>
      </c>
    </row>
    <row r="26" spans="1:14" x14ac:dyDescent="0.25">
      <c r="A26" s="8">
        <v>24</v>
      </c>
      <c r="B26" s="17" t="s">
        <v>156</v>
      </c>
      <c r="C26" s="8" t="s">
        <v>77</v>
      </c>
      <c r="D26" s="57">
        <v>44995</v>
      </c>
      <c r="E26" s="17">
        <v>1182</v>
      </c>
      <c r="F26" s="38" t="s">
        <v>236</v>
      </c>
      <c r="G26" s="36">
        <f>D26+90</f>
        <v>45085</v>
      </c>
      <c r="H26" s="26" t="s">
        <v>249</v>
      </c>
      <c r="I26" s="69">
        <v>45090</v>
      </c>
      <c r="J26" s="56" t="s">
        <v>256</v>
      </c>
      <c r="K26" s="100" t="s">
        <v>257</v>
      </c>
      <c r="L26" s="17"/>
      <c r="M26" s="1" t="s">
        <v>269</v>
      </c>
      <c r="N26" s="62" t="s">
        <v>153</v>
      </c>
    </row>
    <row r="27" spans="1:14" x14ac:dyDescent="0.25">
      <c r="A27" s="8">
        <v>25</v>
      </c>
      <c r="B27" s="61" t="s">
        <v>8</v>
      </c>
      <c r="C27" s="96" t="s">
        <v>145</v>
      </c>
      <c r="D27" s="57">
        <v>44995</v>
      </c>
      <c r="E27" s="17">
        <v>1183</v>
      </c>
      <c r="F27" s="22" t="s">
        <v>237</v>
      </c>
      <c r="G27" s="87"/>
      <c r="H27" s="57" t="s">
        <v>249</v>
      </c>
      <c r="I27" s="103"/>
      <c r="J27" s="102" t="s">
        <v>290</v>
      </c>
      <c r="K27" s="88" t="s">
        <v>210</v>
      </c>
      <c r="L27" s="17"/>
      <c r="M27" s="23" t="s">
        <v>163</v>
      </c>
      <c r="N27" s="54" t="s">
        <v>137</v>
      </c>
    </row>
    <row r="28" spans="1:14" x14ac:dyDescent="0.25">
      <c r="A28" s="8">
        <v>26</v>
      </c>
      <c r="B28" s="17" t="s">
        <v>40</v>
      </c>
      <c r="C28" s="8" t="s">
        <v>48</v>
      </c>
      <c r="D28" s="57">
        <v>44996</v>
      </c>
      <c r="E28" s="17">
        <v>1184</v>
      </c>
      <c r="F28" s="1" t="s">
        <v>213</v>
      </c>
      <c r="G28" s="36">
        <f>D28+90</f>
        <v>45086</v>
      </c>
      <c r="H28" s="57" t="s">
        <v>282</v>
      </c>
      <c r="I28" s="69">
        <v>45086</v>
      </c>
      <c r="J28" s="90" t="s">
        <v>276</v>
      </c>
      <c r="K28" s="67" t="s">
        <v>211</v>
      </c>
      <c r="L28" s="17"/>
      <c r="M28" s="22" t="s">
        <v>270</v>
      </c>
      <c r="N28" s="62" t="s">
        <v>159</v>
      </c>
    </row>
    <row r="29" spans="1:14" x14ac:dyDescent="0.25">
      <c r="A29" s="8">
        <v>27</v>
      </c>
      <c r="B29" s="17" t="s">
        <v>8</v>
      </c>
      <c r="C29" s="8" t="s">
        <v>147</v>
      </c>
      <c r="D29" s="57">
        <v>44997</v>
      </c>
      <c r="E29" s="17">
        <v>1185</v>
      </c>
      <c r="F29" s="89" t="s">
        <v>239</v>
      </c>
      <c r="G29" s="36">
        <f>D29+90</f>
        <v>45087</v>
      </c>
      <c r="H29" s="57" t="s">
        <v>282</v>
      </c>
      <c r="I29" s="69">
        <v>45088</v>
      </c>
      <c r="J29" s="53" t="s">
        <v>241</v>
      </c>
      <c r="K29" s="98" t="s">
        <v>242</v>
      </c>
      <c r="M29" s="23" t="s">
        <v>163</v>
      </c>
      <c r="N29" s="62" t="s">
        <v>152</v>
      </c>
    </row>
    <row r="30" spans="1:14" x14ac:dyDescent="0.25">
      <c r="A30" s="8">
        <v>28</v>
      </c>
      <c r="B30" s="17" t="s">
        <v>40</v>
      </c>
      <c r="C30" s="8" t="s">
        <v>35</v>
      </c>
      <c r="D30" s="57">
        <v>44998</v>
      </c>
      <c r="E30" s="17">
        <v>1186</v>
      </c>
      <c r="F30" s="23" t="s">
        <v>227</v>
      </c>
      <c r="G30" s="36">
        <f>D30+90</f>
        <v>45088</v>
      </c>
      <c r="H30" s="57" t="s">
        <v>282</v>
      </c>
      <c r="I30" s="69">
        <v>45086</v>
      </c>
      <c r="J30" s="90" t="s">
        <v>276</v>
      </c>
      <c r="K30" s="67" t="s">
        <v>211</v>
      </c>
      <c r="M30" s="1" t="s">
        <v>267</v>
      </c>
      <c r="N30" s="17" t="s">
        <v>159</v>
      </c>
    </row>
    <row r="31" spans="1:14" x14ac:dyDescent="0.25">
      <c r="A31" s="8">
        <v>29</v>
      </c>
      <c r="B31" s="61" t="s">
        <v>8</v>
      </c>
      <c r="C31" s="17" t="s">
        <v>165</v>
      </c>
      <c r="D31" s="57">
        <v>45000</v>
      </c>
      <c r="E31" s="17">
        <v>1187</v>
      </c>
      <c r="F31" s="38" t="s">
        <v>244</v>
      </c>
      <c r="G31" s="36"/>
      <c r="H31" s="57" t="s">
        <v>249</v>
      </c>
      <c r="I31" s="103"/>
      <c r="J31" s="87"/>
      <c r="K31" s="88" t="s">
        <v>210</v>
      </c>
      <c r="L31" s="17"/>
      <c r="M31" s="1" t="s">
        <v>271</v>
      </c>
      <c r="N31" s="62" t="s">
        <v>153</v>
      </c>
    </row>
    <row r="32" spans="1:14" x14ac:dyDescent="0.25">
      <c r="A32" s="8">
        <v>30</v>
      </c>
      <c r="B32" s="17" t="s">
        <v>245</v>
      </c>
      <c r="C32" s="8" t="s">
        <v>58</v>
      </c>
      <c r="D32" s="57">
        <v>45002</v>
      </c>
      <c r="E32" s="17">
        <v>1188</v>
      </c>
      <c r="F32" s="1" t="s">
        <v>246</v>
      </c>
      <c r="G32" s="36">
        <f>D32+90</f>
        <v>45092</v>
      </c>
      <c r="H32" s="26" t="s">
        <v>249</v>
      </c>
      <c r="I32" s="69">
        <v>45090</v>
      </c>
      <c r="J32" s="56" t="s">
        <v>256</v>
      </c>
      <c r="K32" s="100" t="s">
        <v>257</v>
      </c>
      <c r="L32" s="17"/>
      <c r="M32" s="1" t="s">
        <v>248</v>
      </c>
      <c r="N32" s="62" t="s">
        <v>247</v>
      </c>
    </row>
    <row r="33" spans="1:14" x14ac:dyDescent="0.25">
      <c r="A33" s="8">
        <v>31</v>
      </c>
      <c r="B33" s="61" t="s">
        <v>8</v>
      </c>
      <c r="C33" s="17" t="s">
        <v>165</v>
      </c>
      <c r="D33" s="57">
        <v>45005</v>
      </c>
      <c r="E33" s="17">
        <v>1189</v>
      </c>
      <c r="F33" s="38" t="s">
        <v>244</v>
      </c>
      <c r="G33" s="36">
        <f>D33+90</f>
        <v>45095</v>
      </c>
      <c r="H33" s="57" t="s">
        <v>249</v>
      </c>
      <c r="I33" s="103"/>
      <c r="J33" s="87"/>
      <c r="K33" s="88" t="s">
        <v>210</v>
      </c>
      <c r="L33" s="17"/>
      <c r="M33" s="1" t="s">
        <v>271</v>
      </c>
      <c r="N33" s="62" t="s">
        <v>153</v>
      </c>
    </row>
    <row r="34" spans="1:14" x14ac:dyDescent="0.25">
      <c r="A34" s="8">
        <v>32</v>
      </c>
      <c r="B34" s="61" t="s">
        <v>8</v>
      </c>
      <c r="C34" s="8" t="s">
        <v>147</v>
      </c>
      <c r="D34" s="57">
        <v>45005</v>
      </c>
      <c r="E34" s="17">
        <v>1190</v>
      </c>
      <c r="F34" s="89" t="s">
        <v>239</v>
      </c>
      <c r="G34" s="36"/>
      <c r="H34" s="57" t="s">
        <v>282</v>
      </c>
      <c r="I34" s="103"/>
      <c r="J34" s="115" t="s">
        <v>303</v>
      </c>
      <c r="K34" s="88" t="s">
        <v>210</v>
      </c>
      <c r="M34" s="23" t="s">
        <v>163</v>
      </c>
      <c r="N34" s="62" t="s">
        <v>152</v>
      </c>
    </row>
    <row r="35" spans="1:14" x14ac:dyDescent="0.25">
      <c r="A35" s="8">
        <v>33</v>
      </c>
      <c r="B35" s="61" t="s">
        <v>279</v>
      </c>
      <c r="C35" s="96" t="s">
        <v>130</v>
      </c>
      <c r="D35" s="26">
        <v>45006</v>
      </c>
      <c r="E35" s="8">
        <v>1191</v>
      </c>
      <c r="F35" s="38" t="s">
        <v>280</v>
      </c>
      <c r="G35" s="87"/>
      <c r="H35" s="26" t="s">
        <v>249</v>
      </c>
      <c r="I35" s="103"/>
      <c r="J35" s="87"/>
      <c r="K35" s="88" t="s">
        <v>210</v>
      </c>
      <c r="M35" s="23" t="s">
        <v>288</v>
      </c>
      <c r="N35" s="54" t="s">
        <v>137</v>
      </c>
    </row>
    <row r="36" spans="1:14" x14ac:dyDescent="0.25">
      <c r="A36" s="8">
        <v>34</v>
      </c>
      <c r="B36" s="17" t="s">
        <v>285</v>
      </c>
      <c r="C36" s="17" t="s">
        <v>73</v>
      </c>
      <c r="D36" s="26">
        <v>45012</v>
      </c>
      <c r="E36" s="8">
        <v>1192</v>
      </c>
      <c r="F36" s="1" t="s">
        <v>286</v>
      </c>
      <c r="G36" s="50" t="s">
        <v>228</v>
      </c>
      <c r="H36" s="92"/>
      <c r="I36" s="104"/>
      <c r="J36" s="93"/>
      <c r="K36" s="94"/>
      <c r="L36" s="1"/>
      <c r="M36" s="22" t="s">
        <v>287</v>
      </c>
      <c r="N36" s="54" t="s">
        <v>137</v>
      </c>
    </row>
    <row r="37" spans="1:14" x14ac:dyDescent="0.25">
      <c r="A37" s="8">
        <v>35</v>
      </c>
      <c r="B37" s="61" t="s">
        <v>279</v>
      </c>
      <c r="C37" s="96" t="s">
        <v>130</v>
      </c>
      <c r="D37" s="26">
        <v>45012</v>
      </c>
      <c r="E37" s="8">
        <v>1193</v>
      </c>
      <c r="F37" s="38" t="s">
        <v>280</v>
      </c>
      <c r="G37" s="87"/>
      <c r="H37" s="26" t="s">
        <v>249</v>
      </c>
      <c r="I37" s="86"/>
      <c r="J37" s="87"/>
      <c r="K37" s="88" t="s">
        <v>210</v>
      </c>
      <c r="M37" s="23" t="s">
        <v>288</v>
      </c>
      <c r="N37" s="54" t="s">
        <v>137</v>
      </c>
    </row>
    <row r="38" spans="1:14" x14ac:dyDescent="0.25">
      <c r="A38" s="8">
        <v>36</v>
      </c>
      <c r="B38" s="61" t="s">
        <v>98</v>
      </c>
      <c r="C38" s="8" t="s">
        <v>189</v>
      </c>
      <c r="D38" s="26">
        <v>45014</v>
      </c>
      <c r="E38" s="8">
        <v>1194</v>
      </c>
      <c r="F38" s="21" t="s">
        <v>281</v>
      </c>
      <c r="G38" s="87"/>
      <c r="H38" s="26" t="s">
        <v>249</v>
      </c>
      <c r="I38" s="86"/>
      <c r="J38" s="87"/>
      <c r="K38" s="88" t="s">
        <v>210</v>
      </c>
      <c r="M38" s="23" t="s">
        <v>289</v>
      </c>
      <c r="N38" s="54" t="s">
        <v>137</v>
      </c>
    </row>
    <row r="39" spans="1:14" x14ac:dyDescent="0.25">
      <c r="A39" s="8">
        <v>37</v>
      </c>
      <c r="B39" s="61" t="s">
        <v>104</v>
      </c>
      <c r="C39" s="17" t="s">
        <v>136</v>
      </c>
      <c r="D39" s="26">
        <v>45038</v>
      </c>
      <c r="E39" s="8">
        <v>1195</v>
      </c>
      <c r="F39" s="1" t="s">
        <v>291</v>
      </c>
      <c r="H39" s="26" t="s">
        <v>249</v>
      </c>
      <c r="I39" s="86"/>
      <c r="J39" s="87"/>
      <c r="K39" s="88" t="s">
        <v>210</v>
      </c>
      <c r="M39" s="1" t="s">
        <v>164</v>
      </c>
      <c r="N39" s="62" t="s">
        <v>159</v>
      </c>
    </row>
    <row r="40" spans="1:14" ht="13.25" thickBot="1" x14ac:dyDescent="0.3">
      <c r="A40" s="8">
        <v>38</v>
      </c>
      <c r="B40" s="110" t="s">
        <v>300</v>
      </c>
      <c r="C40" s="110" t="s">
        <v>302</v>
      </c>
      <c r="D40" s="114" t="s">
        <v>298</v>
      </c>
      <c r="E40" s="110">
        <v>1196</v>
      </c>
      <c r="F40" s="89" t="s">
        <v>301</v>
      </c>
      <c r="G40" s="36"/>
      <c r="H40" s="57" t="s">
        <v>282</v>
      </c>
      <c r="I40" s="111">
        <v>45113</v>
      </c>
      <c r="J40" s="112" t="s">
        <v>256</v>
      </c>
      <c r="K40" s="113" t="s">
        <v>257</v>
      </c>
    </row>
    <row r="42" spans="1:14" x14ac:dyDescent="0.25">
      <c r="E42" s="17"/>
    </row>
    <row r="43" spans="1:14" x14ac:dyDescent="0.25">
      <c r="B43"/>
      <c r="C43"/>
      <c r="D43"/>
      <c r="E43"/>
      <c r="G43"/>
      <c r="H43" s="8"/>
      <c r="K43" s="17" t="s">
        <v>115</v>
      </c>
      <c r="L43">
        <f>SUM(L2:L40)</f>
        <v>22</v>
      </c>
      <c r="N43"/>
    </row>
    <row r="44" spans="1:14" x14ac:dyDescent="0.25">
      <c r="B44" s="61" t="s">
        <v>240</v>
      </c>
      <c r="C44" s="95" t="s">
        <v>230</v>
      </c>
      <c r="F44" s="24" t="s">
        <v>71</v>
      </c>
      <c r="G44" s="97"/>
      <c r="I44" s="49"/>
      <c r="J44" s="49"/>
    </row>
    <row r="45" spans="1:14" x14ac:dyDescent="0.25">
      <c r="B45"/>
      <c r="C45"/>
      <c r="D45"/>
      <c r="E45"/>
      <c r="F45" s="21" t="s">
        <v>46</v>
      </c>
      <c r="I45" s="49"/>
      <c r="J45" s="49"/>
    </row>
    <row r="46" spans="1:14" x14ac:dyDescent="0.25">
      <c r="I46" s="49"/>
      <c r="J46" s="49"/>
      <c r="L46"/>
    </row>
  </sheetData>
  <mergeCells count="9">
    <mergeCell ref="I1:K1"/>
    <mergeCell ref="A1:A2"/>
    <mergeCell ref="F1:F2"/>
    <mergeCell ref="G1:G2"/>
    <mergeCell ref="B1:B2"/>
    <mergeCell ref="C1:C2"/>
    <mergeCell ref="D1:D2"/>
    <mergeCell ref="E1:E2"/>
    <mergeCell ref="H1:H2"/>
  </mergeCells>
  <phoneticPr fontId="2" type="noConversion"/>
  <pageMargins left="0.31" right="0.2" top="1" bottom="1" header="0" footer="0"/>
  <pageSetup paperSize="9"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EEP Results</vt:lpstr>
      <vt:lpstr>Summary</vt:lpstr>
      <vt:lpstr>sex &amp; destination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 Llopis - VCF</cp:lastModifiedBy>
  <cp:lastPrinted>2013-05-22T11:22:28Z</cp:lastPrinted>
  <dcterms:created xsi:type="dcterms:W3CDTF">2005-02-25T10:27:45Z</dcterms:created>
  <dcterms:modified xsi:type="dcterms:W3CDTF">2025-01-03T15:08:09Z</dcterms:modified>
</cp:coreProperties>
</file>