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allop\Desktop\for VCF website\"/>
    </mc:Choice>
  </mc:AlternateContent>
  <xr:revisionPtr revIDLastSave="0" documentId="13_ncr:1_{64D643BC-3474-4EFB-8342-064A00AD46E7}" xr6:coauthVersionLast="47" xr6:coauthVersionMax="47" xr10:uidLastSave="{00000000-0000-0000-0000-000000000000}"/>
  <bookViews>
    <workbookView xWindow="-104" yWindow="-104" windowWidth="22326" windowHeight="11947" tabRatio="451" xr2:uid="{00000000-000D-0000-FFFF-FFFF00000000}"/>
  </bookViews>
  <sheets>
    <sheet name="EEP Results" sheetId="1" r:id="rId1"/>
    <sheet name="Summary" sheetId="4" r:id="rId2"/>
    <sheet name="sex &amp; destination" sheetId="3" r:id="rId3"/>
  </sheets>
  <definedNames>
    <definedName name="_xlnm._FilterDatabase" localSheetId="1" hidden="1">Summary!$A$1:$G$81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D76" i="4"/>
  <c r="G57" i="3"/>
  <c r="G34" i="3"/>
  <c r="G18" i="3"/>
  <c r="G46" i="3"/>
  <c r="G55" i="3"/>
  <c r="G52" i="3" l="1"/>
  <c r="G47" i="3"/>
  <c r="G53" i="3"/>
  <c r="G50" i="3"/>
  <c r="G44" i="3" l="1"/>
  <c r="G42" i="3"/>
  <c r="G40" i="3"/>
  <c r="G11" i="3"/>
  <c r="G28" i="3" l="1"/>
  <c r="G25" i="3" l="1"/>
  <c r="H83" i="4"/>
  <c r="D74" i="4"/>
  <c r="G43" i="3" l="1"/>
  <c r="G36" i="3" l="1"/>
  <c r="G33" i="3"/>
  <c r="G20" i="3" l="1"/>
  <c r="G19" i="3"/>
  <c r="G12" i="3" l="1"/>
  <c r="G9" i="3"/>
  <c r="G8" i="3" l="1"/>
  <c r="D70" i="4"/>
  <c r="D61" i="4"/>
  <c r="D13" i="4"/>
  <c r="D91" i="4"/>
  <c r="D71" i="4"/>
  <c r="G4" i="3" l="1"/>
  <c r="D66" i="4" l="1"/>
  <c r="D90" i="4" l="1"/>
  <c r="D50" i="4" l="1"/>
  <c r="D56" i="4"/>
  <c r="D33" i="4" l="1"/>
  <c r="D52" i="4" l="1"/>
  <c r="D45" i="4"/>
  <c r="D26" i="4"/>
  <c r="D20" i="4"/>
  <c r="D35" i="4"/>
  <c r="D22" i="4" l="1"/>
  <c r="D15" i="4"/>
  <c r="D4" i="4"/>
  <c r="G7" i="3"/>
  <c r="G6" i="3"/>
  <c r="G15" i="3"/>
  <c r="G21" i="3"/>
  <c r="G32" i="3"/>
  <c r="G30" i="3"/>
  <c r="G22" i="3"/>
  <c r="G49" i="3"/>
  <c r="G13" i="3"/>
  <c r="G35" i="3"/>
  <c r="G39" i="3"/>
  <c r="G5" i="3"/>
  <c r="G48" i="3"/>
  <c r="G10" i="3"/>
  <c r="G31" i="3"/>
  <c r="G24" i="3"/>
  <c r="G26" i="3"/>
  <c r="G29" i="3"/>
  <c r="G45" i="3"/>
  <c r="G38" i="3"/>
  <c r="G51" i="3"/>
  <c r="D10" i="4" l="1"/>
  <c r="D19" i="4"/>
  <c r="D49" i="4"/>
  <c r="D7" i="4"/>
  <c r="D40" i="4"/>
  <c r="D44" i="4"/>
  <c r="D53" i="4"/>
  <c r="D18" i="4"/>
  <c r="D43" i="4"/>
  <c r="D42" i="4"/>
  <c r="D25" i="4"/>
  <c r="D57" i="4"/>
  <c r="D54" i="4"/>
  <c r="D60" i="4"/>
  <c r="D65" i="4"/>
  <c r="D39" i="4"/>
  <c r="D27" i="4"/>
  <c r="D8" i="4"/>
  <c r="D6" i="4"/>
  <c r="G3" i="3" l="1"/>
  <c r="C83" i="4" l="1"/>
  <c r="L61" i="3" l="1"/>
  <c r="F83" i="4"/>
  <c r="G83" i="4"/>
  <c r="C28" i="1"/>
  <c r="D28" i="1"/>
  <c r="E28" i="1"/>
  <c r="F28" i="1"/>
  <c r="C67" i="1"/>
  <c r="D67" i="1"/>
  <c r="E67" i="1"/>
  <c r="F67" i="1"/>
  <c r="G67" i="1"/>
  <c r="C70" i="1"/>
  <c r="D70" i="1"/>
  <c r="E70" i="1"/>
  <c r="F70" i="1"/>
  <c r="G70" i="1"/>
  <c r="D76" i="1" l="1"/>
  <c r="D7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Llopis</author>
    <author>Windows User</author>
    <author>usuari</author>
  </authors>
  <commentList>
    <comment ref="D2" authorId="0" shapeId="0" xr:uid="{80BEF433-DADF-4838-8F53-BFFCD1D3DE92}">
      <text>
        <r>
          <rPr>
            <b/>
            <sz val="9"/>
            <color indexed="81"/>
            <rFont val="Tahoma"/>
            <family val="2"/>
          </rPr>
          <t>1st egg laid on the 30/12/23.
2nd egg on the 08/01/24.
4/02/24 sudenly one egg broke. It looks like putrefied and infertile. INFERTILE30120223</t>
        </r>
      </text>
    </comment>
    <comment ref="F2" authorId="1" shapeId="0" xr:uid="{0E15E6A8-5542-4037-B305-FC157DB03F1A}">
      <text>
        <r>
          <rPr>
            <b/>
            <sz val="9"/>
            <color indexed="81"/>
            <rFont val="Tahoma"/>
            <family val="2"/>
          </rPr>
          <t>BG 1225 nest hatching on the 1/03/24.</t>
        </r>
      </text>
    </comment>
    <comment ref="G2" authorId="0" shapeId="0" xr:uid="{4E19B544-F549-4CB6-A395-676CA1189EA8}">
      <text>
        <r>
          <rPr>
            <b/>
            <sz val="9"/>
            <color indexed="81"/>
            <rFont val="Tahoma"/>
            <family val="2"/>
          </rPr>
          <t>29/05/24 removed from the nest and transferred by plane to CC Guadalentín (Maestrazgo release).</t>
        </r>
      </text>
    </comment>
    <comment ref="D3" authorId="0" shapeId="0" xr:uid="{114AF08F-098F-410A-BD70-C27353B29343}">
      <text>
        <r>
          <rPr>
            <b/>
            <sz val="9"/>
            <color indexed="81"/>
            <rFont val="Tahoma"/>
            <family val="2"/>
          </rPr>
          <t xml:space="preserve">1st egg laid on the 02/01/24 in the morning.
</t>
        </r>
      </text>
    </comment>
    <comment ref="F3" authorId="0" shapeId="0" xr:uid="{C5A67B26-964A-45E4-9F33-5770490ABEEA}">
      <text>
        <r>
          <rPr>
            <b/>
            <sz val="9"/>
            <color indexed="81"/>
            <rFont val="Tahoma"/>
            <family val="2"/>
          </rPr>
          <t>BG 1213 assisted hatch on the 21/02/24 around 18:00h.
20/01/24 at 8:47h first time a hole could be registered in the eggshell.
21/02/24 at 8:45h, not observing any hatching improvement the egg is exchanged with a dummy egg. Chick alive and calm. Eggshell-hole is covered with gauze soaked with Betadine and introduced in the hatcher.</t>
        </r>
      </text>
    </comment>
    <comment ref="G3" authorId="0" shapeId="0" xr:uid="{D7C332AA-94F7-461B-A99E-F28B337156FD}">
      <text>
        <r>
          <rPr>
            <b/>
            <sz val="9"/>
            <color indexed="81"/>
            <rFont val="Tahoma"/>
            <family val="2"/>
          </rPr>
          <t>BG 1213 26/02/24 sucessful adoption by its parents  at 12:45h.
29/05/24 removed from its parents and sent by car to Tierpark Goldau by Beauval team. 30/05/24 in the morning introduced in the aviary where the other two hacking siblings are located.</t>
        </r>
      </text>
    </comment>
    <comment ref="D4" authorId="2" shapeId="0" xr:uid="{ECBD23F9-CBAC-4D55-97C8-779CB0390B1A}">
      <text>
        <r>
          <rPr>
            <b/>
            <sz val="9"/>
            <color indexed="81"/>
            <rFont val="Tahoma"/>
            <family val="2"/>
          </rPr>
          <t>1st egg laid on the 4/01/24.
2nd egg laid on the 12/01/24. 28/02/24  in the afternoon during the nest check of the hatchling BG 1223, the 2nd egg has been removed for artificial incubation.</t>
        </r>
      </text>
    </comment>
    <comment ref="F4" authorId="1" shapeId="0" xr:uid="{2805B621-3550-45B5-A1AA-90B757191F4C}">
      <text>
        <r>
          <rPr>
            <b/>
            <sz val="9"/>
            <color indexed="81"/>
            <rFont val="Tahoma"/>
            <family val="2"/>
          </rPr>
          <t>BG 1223 nest hatching on the 28/01/24 early morning.
27/02/24 at midday a hole in the egg cell could be observed (not observed in the morning).
BG 1231 artificial hatch on the 04/02/24 at 19:00h.
Weight 145g.
Died during handrearing.
DIED</t>
        </r>
      </text>
    </comment>
    <comment ref="D6" authorId="0" shapeId="0" xr:uid="{6ED6F0B9-988B-4FD3-8EAB-665C7942C908}">
      <text>
        <r>
          <rPr>
            <b/>
            <sz val="9"/>
            <color indexed="81"/>
            <rFont val="Tahoma"/>
            <family val="2"/>
          </rPr>
          <t>1st egg laid on the 12/01/24.
2nd egg on the 18/01/24. 9/03/24 removed for artificial hatching during nest control of the hatched chick BG1237 from the 1st egg.
INFERTILE</t>
        </r>
      </text>
    </comment>
    <comment ref="F6" authorId="1" shapeId="0" xr:uid="{8605C63A-CF17-4514-A115-7BB758675D67}">
      <text>
        <r>
          <rPr>
            <b/>
            <sz val="9"/>
            <color indexed="81"/>
            <rFont val="Tahoma"/>
            <family val="2"/>
          </rPr>
          <t>BG 1237 nest hatched on the 9/02/24 in the afternoon.</t>
        </r>
      </text>
    </comment>
    <comment ref="G6" authorId="0" shapeId="0" xr:uid="{591A1BDA-5169-47AD-B43E-8ECFE60A9A5D}">
      <text>
        <r>
          <rPr>
            <b/>
            <sz val="9"/>
            <color indexed="81"/>
            <rFont val="Tahoma"/>
            <family val="2"/>
          </rPr>
          <t>05/06/24 removed from the nest and the following day sent by plane to Andalusia</t>
        </r>
      </text>
    </comment>
    <comment ref="D7" authorId="0" shapeId="0" xr:uid="{90A64C7D-85F8-43BB-AA03-488DE40B60A7}">
      <text>
        <r>
          <rPr>
            <b/>
            <sz val="9"/>
            <color indexed="81"/>
            <rFont val="Tahoma"/>
            <family val="2"/>
          </rPr>
          <t>1st egg laid on the 30/01/24.
25/03/24 the hatching egg has been returned to the nest and adopted immediately by the female.</t>
        </r>
      </text>
    </comment>
    <comment ref="F7" authorId="0" shapeId="0" xr:uid="{3AF3F4A7-B3BC-4055-B30A-4649DA955F1B}">
      <text>
        <r>
          <rPr>
            <b/>
            <sz val="9"/>
            <color indexed="81"/>
            <rFont val="Tahoma"/>
            <family val="2"/>
          </rPr>
          <t>BG 1249 nest hatched on the 26/03/2024. Chick died a few days after hatching.
DIED</t>
        </r>
      </text>
    </comment>
    <comment ref="D8" authorId="0" shapeId="0" xr:uid="{4FA30E0D-E8B7-486A-AC12-3445CD28E279}">
      <text>
        <r>
          <rPr>
            <b/>
            <sz val="9"/>
            <color indexed="81"/>
            <rFont val="Tahoma"/>
            <family val="2"/>
          </rPr>
          <t>1st egg laid on the 29/02/24 around 20:30h. 26/04/2024 not observing any signs of hatching the single clutch has been removed. It smelled badly. 4cm large embryo was present. ABORTED</t>
        </r>
      </text>
    </comment>
    <comment ref="D9" authorId="0" shapeId="0" xr:uid="{D7A2F3DF-719A-4191-87FB-6B7371DB5749}">
      <text>
        <r>
          <rPr>
            <b/>
            <sz val="9"/>
            <color indexed="81"/>
            <rFont val="Tahoma"/>
            <family val="2"/>
          </rPr>
          <t>1st egg laid between the 8th-9th/01/24 (max. between the 5th and 9th). 9/01/24 first time observed the egg.</t>
        </r>
      </text>
    </comment>
    <comment ref="F9" authorId="1" shapeId="0" xr:uid="{682B41BB-0C6A-4293-9047-431C2647C55F}">
      <text>
        <r>
          <rPr>
            <b/>
            <sz val="9"/>
            <color indexed="81"/>
            <rFont val="Tahoma"/>
            <family val="2"/>
          </rPr>
          <t>BG 1240 nest hatched around the 2/03/24.</t>
        </r>
      </text>
    </comment>
    <comment ref="G9" authorId="0" shapeId="0" xr:uid="{62E80914-3684-4445-88F2-83BC7E33E865}">
      <text>
        <r>
          <rPr>
            <b/>
            <sz val="9"/>
            <color indexed="81"/>
            <rFont val="Tahoma"/>
            <family val="2"/>
          </rPr>
          <t>27/05/24 removed from ist parenst and transferred by plane to RFZ
28/05/2024 transferred by car together with BG1227 to Berschtesgaden to be released in the following day.</t>
        </r>
      </text>
    </comment>
    <comment ref="D10" authorId="0" shapeId="0" xr:uid="{3CFC8454-93C8-438F-8F23-36584F17773C}">
      <text>
        <r>
          <rPr>
            <b/>
            <sz val="9"/>
            <color indexed="81"/>
            <rFont val="Tahoma"/>
            <family val="2"/>
          </rPr>
          <t>1st egg laid between the 19th-20th/02/24. On the 23/02/24 confirmed turnover between the pair. 
16/04/24 at 12:30 nest control, because no signs of hatching could be observed. The single clutch was removed. By candling the egg was liquid and did not smell bad. INFERTILE</t>
        </r>
      </text>
    </comment>
    <comment ref="D12" authorId="0" shapeId="0" xr:uid="{BDFFF498-4541-4CDB-B700-A4C09827ABC0}">
      <text>
        <r>
          <rPr>
            <b/>
            <sz val="9"/>
            <color indexed="81"/>
            <rFont val="Tahoma"/>
            <family val="2"/>
          </rPr>
          <t>1st egg laid on the 15/12/23. INFERTILE
2nd egg on the 25/12/23. INFERTILE
19/01/24 double clutch removed and exchanged with dummy eggs. Both eggs infertile.</t>
        </r>
      </text>
    </comment>
    <comment ref="D13" authorId="0" shapeId="0" xr:uid="{8A11205F-E640-4ECC-A72D-6D4C9B2D4082}">
      <text>
        <r>
          <rPr>
            <b/>
            <sz val="9"/>
            <color indexed="81"/>
            <rFont val="Tahoma"/>
            <family val="2"/>
          </rPr>
          <t>1st egg laid on the 19/12/23 during the night. In the mornig first time observed the egg.
2nd egg on the 30/12/23.
19/01/24 double clutch removed and exchanged with dummy eggs. Both eggs fertile.</t>
        </r>
      </text>
    </comment>
    <comment ref="F13" authorId="0" shapeId="0" xr:uid="{29A9C39A-E69B-4EFC-A390-16ED783C77D5}">
      <text>
        <r>
          <rPr>
            <b/>
            <sz val="9"/>
            <color indexed="81"/>
            <rFont val="Tahoma"/>
            <family val="2"/>
          </rPr>
          <t>BG 1204 artificial hatch on the 9/02/24 around 11:30h
BG 1214 artificial hatch on the 22/02/24 around 15:00h</t>
        </r>
      </text>
    </comment>
    <comment ref="G13" authorId="0" shapeId="0" xr:uid="{DFD9293D-5C7E-4623-B65F-68A0D0CAFE1B}">
      <text>
        <r>
          <rPr>
            <b/>
            <sz val="9"/>
            <color indexed="81"/>
            <rFont val="Tahoma"/>
            <family val="2"/>
          </rPr>
          <t>BG 1204 16/02/24 sucessful adoption by foster pair BG180 x BG274
BG 1214 28/02/24 sucessful adoption by its parents BG654 x BG656.
29/05/24 removed from the nest and transferred by plane to CC Guadalentín (Maestrazgo release).</t>
        </r>
      </text>
    </comment>
    <comment ref="D14" authorId="2" shapeId="0" xr:uid="{1C4D3E4D-0A12-48BD-A7BF-7D424FD8D5B7}">
      <text>
        <r>
          <rPr>
            <b/>
            <sz val="9"/>
            <color indexed="81"/>
            <rFont val="Tahoma"/>
            <family val="2"/>
          </rPr>
          <t>1st egg laid on the 18/01/24. 4/02/24 removed for artificial incubation.</t>
        </r>
      </text>
    </comment>
    <comment ref="F14" authorId="1" shapeId="0" xr:uid="{CAB18F6A-FCDD-45A9-A846-57369AC28799}">
      <text>
        <r>
          <rPr>
            <b/>
            <sz val="9"/>
            <color indexed="81"/>
            <rFont val="Tahoma"/>
            <family val="2"/>
          </rPr>
          <t>BG 1235 on the 07/03/24 in the morning external pip was already present and the chick was chirping. Immediately the egg was introduced in the nest for natural hatch, and the dummy egg removed. Female started to manipulate inappropriate, very nervous. 8/03/24 in the morning no egg was present in the nest. By nest control only a few egg-shell remains could be found.
DIED</t>
        </r>
      </text>
    </comment>
    <comment ref="D15" authorId="0" shapeId="0" xr:uid="{0B5511FD-93FD-43CE-BC8C-6A9224C0F370}">
      <text>
        <r>
          <rPr>
            <b/>
            <sz val="9"/>
            <color indexed="81"/>
            <rFont val="Tahoma"/>
            <family val="2"/>
          </rPr>
          <t xml:space="preserve">1st egg laid on the 14/12/23. 9/01/24 the double clutch break. Both eggs fertile. BROKEN/FERTILE
2nd egg laid on the 22/12/23. 9/01/24 the double clutch break. Both eggs fertile. BROKEN/FERTILE
After the 1st double clutch was broken birds started again to mat until the day the 3rd egg was laid.
3rd egg laid on the 22/01/24. </t>
        </r>
      </text>
    </comment>
    <comment ref="F15" authorId="1" shapeId="0" xr:uid="{DA07593D-7E5D-47DB-8AA3-CAC878D8BC20}">
      <text>
        <r>
          <rPr>
            <b/>
            <sz val="9"/>
            <color indexed="81"/>
            <rFont val="Tahoma"/>
            <family val="2"/>
          </rPr>
          <t>BG 1243 nest hatched on the 16/03/24.</t>
        </r>
      </text>
    </comment>
    <comment ref="D16" authorId="2" shapeId="0" xr:uid="{FCCC169A-E12E-4D5A-8219-B483C521E27F}">
      <text>
        <r>
          <rPr>
            <b/>
            <sz val="9"/>
            <color indexed="81"/>
            <rFont val="Tahoma"/>
            <family val="2"/>
          </rPr>
          <t>1st egg laid on the 7/01/24. 2/02/24 egg control, fertile. Afterwards returned into the nest. The week of the 19th February the embryo died. ABORTED</t>
        </r>
      </text>
    </comment>
    <comment ref="D17" authorId="2" shapeId="0" xr:uid="{333E1921-9E33-4751-ADF9-0D4BA79ABEA9}">
      <text>
        <r>
          <rPr>
            <b/>
            <sz val="9"/>
            <color indexed="81"/>
            <rFont val="Tahoma"/>
            <family val="2"/>
          </rPr>
          <t>1st egg laid on the 12/01/24.
ABORTED
2nd egg laod on the 23?/01/24
24/01/24 clutch removed for artificial incubation. Both eggs fertile.</t>
        </r>
      </text>
    </comment>
    <comment ref="F17" authorId="0" shapeId="0" xr:uid="{EB190AD1-4722-4BB1-9891-F012EEA1F9B3}">
      <text>
        <r>
          <rPr>
            <b/>
            <sz val="9"/>
            <color indexed="81"/>
            <rFont val="Tahoma"/>
            <family val="2"/>
          </rPr>
          <t>BG 1242 assisted hatch on the 19/03/24 in the morning</t>
        </r>
      </text>
    </comment>
    <comment ref="G17" authorId="0" shapeId="0" xr:uid="{AC46987E-FB47-4A78-95E4-6EAAAE6D8547}">
      <text>
        <r>
          <rPr>
            <b/>
            <sz val="9"/>
            <color indexed="81"/>
            <rFont val="Tahoma"/>
            <family val="2"/>
          </rPr>
          <t>BG 1242 25/03/24 successful adoption by its parents.
18/06/24 early morning removed from its parents and sent by plane to Marseille airport.</t>
        </r>
      </text>
    </comment>
    <comment ref="D18" authorId="0" shapeId="0" xr:uid="{ACC92782-81A6-4A95-B39C-CE6C6758290B}">
      <text>
        <r>
          <rPr>
            <b/>
            <sz val="9"/>
            <color indexed="81"/>
            <rFont val="Tahoma"/>
            <family val="2"/>
          </rPr>
          <t>1st egg laid on the 14/12/23.
2nd egg on the 23/12/23. 20/02/24 no signs of hatching. 
27/02/24 in the evening, female opened after hatching time and ate death chick.  
ABORTED</t>
        </r>
      </text>
    </comment>
    <comment ref="F18" authorId="1" shapeId="0" xr:uid="{4351FA10-69CF-4BA8-A0C9-84DF4A0EEB18}">
      <text>
        <r>
          <rPr>
            <b/>
            <sz val="9"/>
            <color indexed="81"/>
            <rFont val="Tahoma"/>
            <family val="2"/>
          </rPr>
          <t>BG 1201 nest hatched on the 6/02/24 in the morning. Female in the afteroon brough food into the nest.</t>
        </r>
      </text>
    </comment>
    <comment ref="G18" authorId="0" shapeId="0" xr:uid="{7FC9BBF0-E508-4839-AD20-E62ED589766E}">
      <text>
        <r>
          <rPr>
            <b/>
            <sz val="9"/>
            <color indexed="81"/>
            <rFont val="Tahoma"/>
            <family val="2"/>
          </rPr>
          <t>BG 1201 2/05/24 transferred by car to RFZ for sending in the afternoon to Nice airport for release in Baronnies.</t>
        </r>
      </text>
    </comment>
    <comment ref="D19" authorId="0" shapeId="0" xr:uid="{2202FC84-EF0E-45C8-B11E-137600E81A9E}">
      <text>
        <r>
          <rPr>
            <b/>
            <sz val="9"/>
            <color indexed="81"/>
            <rFont val="Tahoma"/>
            <family val="2"/>
          </rPr>
          <t>1st egg laid on the 17/02/24.
2nd egg laid on the 23/02/24.
12/04/24 removed during hatchling control BG1251 for artificial hatch</t>
        </r>
      </text>
    </comment>
    <comment ref="F19" authorId="1" shapeId="0" xr:uid="{4CC983CF-40E5-4A35-BB63-3DF7330828E2}">
      <text>
        <r>
          <rPr>
            <b/>
            <sz val="9"/>
            <color indexed="81"/>
            <rFont val="Tahoma"/>
            <family val="2"/>
          </rPr>
          <t>BG 1251 nest hatched on the 12/04/24 in the morning. Female in the afternoon brough food into the nest. Late afternoon nest control and the chick was vital and ate without problems from the clamps.
BG 1252 assisted hatch on the 19/04/24 at 18:00h. Weight: 135g</t>
        </r>
      </text>
    </comment>
    <comment ref="G19" authorId="0" shapeId="0" xr:uid="{0995062C-D40F-4F87-9B82-BD8E9675C62E}">
      <text>
        <r>
          <rPr>
            <b/>
            <sz val="9"/>
            <color indexed="81"/>
            <rFont val="Tahoma"/>
            <family val="2"/>
          </rPr>
          <t>BG 1251 13/04/24 in the morning nest control. The chick was vital and ate without problems from the tongs. In the afternoon the male killed and ate the hatchling. 
Redirected behaviour as protection of the chick. The entrance to the cage is underneath the nest and behind it there is a corridor where the personnel pass to access the rest of the cages. Access to the nest is also from behind the nest. DIED
BG 1252 30/04/24 transferred by car to Asters centre for adoption. 1/05/24 at 12:00h tried double adoption by foster pair BG700 x BG627. BG 1244 transferred to secondary nest. Both adults visited several times the chick, but never warmed the chick. At 14:30h BG 1244 removed from the aviary for adults to be more attentive to the chick. They fed the chick but never warmed. At 19:30h BG 1252 exchanched with BG 1244. 2/05/24, because of very cold and  rainy, transferred by car back to Pairi Daiza. Was decided to follow Nest-Box protocol.
4-05-24 nest-box rearing method
18/06/24 transferred by car by zoo staff to RFZ
19/06/24 adoption by foster pair BG201 x BG576. The pair is already rearing BG 1241. Double adoption. The nestling reacted very strongly to the foster pair and not only threatened them, but also snaped to the adults.
20/06/24 as the nestling didn't stop to react aggressive againts the adults, the female BG576, showed him who is the stronger. The female did not hurt him, but there was  a confrontation, being necessay to remove the nestling and give it to BG006 for adoption in the afternoon. Double adoption.</t>
        </r>
      </text>
    </comment>
    <comment ref="B22" authorId="1" shapeId="0" xr:uid="{00000000-0006-0000-0000-00001C000000}">
      <text>
        <r>
          <rPr>
            <b/>
            <sz val="9"/>
            <color indexed="81"/>
            <rFont val="Tahoma"/>
            <family val="2"/>
          </rPr>
          <t>2021 the male carried  wool and sticks to the nest, tried to approach the female. The female chased him away several times. End of the season it was seen that the female was ready for mating, but then the male seemed to be afraid of her. They sit quite close together, sometimes even together in the nest.</t>
        </r>
      </text>
    </comment>
    <comment ref="D23" authorId="0" shapeId="0" xr:uid="{556F47CB-7E89-48F0-8ED8-79DA723E61E4}">
      <text>
        <r>
          <rPr>
            <b/>
            <sz val="9"/>
            <color indexed="81"/>
            <rFont val="Tahoma"/>
            <family val="2"/>
          </rPr>
          <t>1st egg laid on the 06/01/24. 16/01/24 removed. INFERTILE</t>
        </r>
        <r>
          <rPr>
            <sz val="9"/>
            <color indexed="81"/>
            <rFont val="Tahoma"/>
            <family val="2"/>
          </rPr>
          <t xml:space="preserve">
</t>
        </r>
      </text>
    </comment>
    <comment ref="D24" authorId="2" shapeId="0" xr:uid="{14BACB4B-FA4A-43B5-9856-BA019D1DD30A}">
      <text>
        <r>
          <rPr>
            <b/>
            <sz val="9"/>
            <color indexed="81"/>
            <rFont val="Tahoma"/>
            <family val="2"/>
          </rPr>
          <t>1st egg laid on the 27/01/24 in the morning. 26/03/24 nest control. A damaged egg with a 25/30 days old dead embryo was found. ABORTED
2nd egg laid on the 3/02/24. 28/03/24 nest control. INFERTILE</t>
        </r>
      </text>
    </comment>
    <comment ref="D25" authorId="2" shapeId="0" xr:uid="{342DA5FD-F84C-4DEA-8150-DF43B2CD0DCA}">
      <text>
        <r>
          <rPr>
            <b/>
            <sz val="9"/>
            <color indexed="81"/>
            <rFont val="Tahoma"/>
            <family val="2"/>
          </rPr>
          <t>1st egg laid on the 26/01/24 between 11:28h. 3/02/24 at 13:30h the egg has been removed for artificial incubation. Fertile
2nd egg laid on the 2/02/24 at 18:30h. 
16/03/24 removed for artificial incubation because female buried egg.</t>
        </r>
      </text>
    </comment>
    <comment ref="F25" authorId="0" shapeId="0" xr:uid="{8D92BE45-109E-4895-BA7C-65A80FC323B6}">
      <text>
        <r>
          <rPr>
            <b/>
            <sz val="9"/>
            <color indexed="81"/>
            <rFont val="Tahoma"/>
            <family val="2"/>
          </rPr>
          <t>BG1246 artificial hatch on the 18/03/24.
BG 1247 artificial hatch on the 25/03/24.</t>
        </r>
      </text>
    </comment>
    <comment ref="G25" authorId="0" shapeId="0" xr:uid="{36C5677A-23AA-42DD-B3F5-42A6ADFA947F}">
      <text>
        <r>
          <rPr>
            <b/>
            <sz val="9"/>
            <color indexed="81"/>
            <rFont val="Tahoma"/>
            <family val="2"/>
          </rPr>
          <t>BG 1246 nest-box rearing method.
03/06/24 both chicks  transferred by car to Brno zoo. Arrival on the 04/06/24 and transferred by car to RFZ for adoption. In the same afternoon adopted by foster female BG006. She immediately took care of the chick.
10/06/24 First time adult female offered food to the nestling. The nestling took food from foster female's bill violently and not soft and relaxed like her sibling BG1247.
18/06/24 the nestling still begging when somebody appears near the facility, like she did when arrived at RFZ.
BG 1247 nest-box rearing method.
03/06/24 both chicks  transferred by car to Brno zoo. Arrival on the 04/06/24 and transferred by car to RFZ for adoption. In the same afternoon adopted by foster pair BG087 x BG547. At the first encounter with the male, the nestling threatened violently, but he did not react.
5/06/24 in the morning the nestlings and the adult male are sitting relaxed close to each other. Only the male take care of the chick. In the morning the chick didn't chirp for food (seems to have been well fed).
18/06/24 the nestling reacted already with signs of fear when somebody was visible in the surrounding of the facility.
24/06/24 removed from the nest and sent to Guadalentín through Malaga airport for release.</t>
        </r>
      </text>
    </comment>
    <comment ref="D26" authorId="2" shapeId="0" xr:uid="{178832A3-33D8-4171-9B02-0D8485C3A24D}">
      <text>
        <r>
          <rPr>
            <b/>
            <sz val="9"/>
            <color indexed="81"/>
            <rFont val="Tahoma"/>
            <family val="2"/>
          </rPr>
          <t xml:space="preserve">1st egg laid on the 25/12/23 at 15:00h. 9/01/24 at 13:45h the egg was burried under the wool near the nest bowl. At 14:30h the egg has been removed and artificial incubated.
2nd egg on the 30/12/23 around midday.  </t>
        </r>
      </text>
    </comment>
    <comment ref="F26" authorId="0" shapeId="0" xr:uid="{1FBBCBB3-F03B-445F-883B-D6723648304B}">
      <text>
        <r>
          <rPr>
            <b/>
            <sz val="9"/>
            <color indexed="81"/>
            <rFont val="Tahoma"/>
            <family val="2"/>
          </rPr>
          <t xml:space="preserve">BG1209 artificial hatch on the 17/02/24 at 9:15h. Navel closed. Weight 156.4g.
14/02/24 internal pip.
BG 1212 assisted hatch on the 21/02/24 at 10:15h. Navel completely closed. Weigth 140.72g.
20/01/24 at 4:37h first time a hole could be registered in the eggshell.
21/02/24 at 10:00h, not observing any hatching improvement the egg is exchanged with the chick BG 1209.
</t>
        </r>
      </text>
    </comment>
    <comment ref="G26" authorId="0" shapeId="0" xr:uid="{B2B1BF97-C7EF-4805-81B6-5578E4D988DA}">
      <text>
        <r>
          <rPr>
            <b/>
            <sz val="9"/>
            <color indexed="81"/>
            <rFont val="Tahoma"/>
            <family val="2"/>
          </rPr>
          <t xml:space="preserve">BG1209 21/02/24 at 10:00h successful adoption by its parents, in exchange with the 2nd egg since no hatching improvement from chick BG 1212 could be oberseved.
10/05/24 transferred to Guadalentín for release.
BG 1212 27/02/24 at 10:00 transferred by car to Vallcalent for adoption. At 13:40h, after 3rd hand-feeding, successful adoption by foster pair BG652 x BG680.
28/05/24 removed from its foster pair and transferred by plane to Tierpark Goldau.
</t>
        </r>
      </text>
    </comment>
    <comment ref="B30" authorId="0" shapeId="0" xr:uid="{AB0C8D9F-E2E1-477A-97D3-F1E19AADD430}">
      <text>
        <r>
          <rPr>
            <b/>
            <sz val="9"/>
            <color indexed="81"/>
            <rFont val="Tahoma"/>
            <family val="2"/>
          </rPr>
          <t>The male made copulation attempts and once jumped on her on the floor of the aviary.</t>
        </r>
      </text>
    </comment>
    <comment ref="C30" authorId="0" shapeId="0" xr:uid="{AE0D3F4C-9B71-4EFE-948E-608C694D5A33}">
      <text>
        <r>
          <rPr>
            <b/>
            <sz val="9"/>
            <color indexed="81"/>
            <rFont val="Tahoma"/>
            <family val="2"/>
          </rPr>
          <t xml:space="preserve">19/01/24 offered dummy egg. Female showed more interest, she even laid on the egg, but finally shows no further interest and is left uncovered overnight. 22/01/23 pair seems that have definitely accepted the dummy egg. </t>
        </r>
      </text>
    </comment>
    <comment ref="D30" authorId="2" shapeId="0" xr:uid="{6A76FDC7-2479-4CC5-B0BC-71B8910F9343}">
      <text>
        <r>
          <rPr>
            <b/>
            <sz val="9"/>
            <color indexed="81"/>
            <rFont val="Tahoma"/>
            <family val="2"/>
          </rPr>
          <t>1st egg laid on the 03/02/24 at 20:30h.  Around midday, by relieve, the egg has been exchanged with a dummy egg. Artificial incubated, only 149g. INFERTILE</t>
        </r>
      </text>
    </comment>
    <comment ref="C31" authorId="0" shapeId="0" xr:uid="{03ACA2B5-6343-4DF3-9C73-35E5C86ABD7D}">
      <text>
        <r>
          <rPr>
            <b/>
            <sz val="9"/>
            <color indexed="81"/>
            <rFont val="Tahoma"/>
            <family val="2"/>
          </rPr>
          <t>19/01/24 suspicious behaviour of female 107 during the night, egg lay? Egg never seen;
1 artificial egg offered, female throws it out of the nest, male incubates it on the ground;
intervention: artificial egg back in the nest; female tries to swollow it - exchanged with a bigger artificial egg.
24/01/23 male started to incubate the egg on the ground.
25/01/24 artificial egg from the ground  + second big artificial egg offered in the nest
28/01/24 both adults incubate, breeding replacement observed.</t>
        </r>
      </text>
    </comment>
    <comment ref="D32" authorId="2" shapeId="0" xr:uid="{DF18733C-2725-4478-B8B2-90DA039C3D8A}">
      <text>
        <r>
          <rPr>
            <b/>
            <sz val="9"/>
            <color indexed="81"/>
            <rFont val="Tahoma"/>
            <family val="2"/>
          </rPr>
          <t>1st egg laid on the 4/12/23
On the 3/12/23 at 22:00 female was in the nest without egg. At 7:00 the male was already incubating. 
2nd egg on the 10/12/23 around 12:00h. 12/01/24 by candling no movements could be detected neither with the Buddy. ABORTED
Female since 31/12/23 showed a black spot on the right ear and started a treatment with antibiotics and anti-inflammatory.
3/01/24 from 4:00h severe fights between the pair and female spent the night on the ground. In the morning the double clutch has been removed (both eggs fertile) and artifical incubated, and the female transferred to the Vet. Med. Uni. Vienna. Male has immediately abandoned the nest.
Until the 26. of December female participated in incubation. The double clutch was then incubated by the male alone.</t>
        </r>
      </text>
    </comment>
    <comment ref="F32" authorId="1" shapeId="0" xr:uid="{6B811672-98DB-4D54-9A94-2812085BBFDA}">
      <text>
        <r>
          <rPr>
            <b/>
            <sz val="9"/>
            <color indexed="81"/>
            <rFont val="Tahoma"/>
            <family val="2"/>
          </rPr>
          <t>BG 1198 artificial hatch on the 25/01/24 at 19:30h. Yolk sack reabsorberd and navel closed. Weight 135g.
22/01/24 at 23:15 internal pip.
24/01/24 during the night external pip.</t>
        </r>
      </text>
    </comment>
    <comment ref="G32" authorId="1" shapeId="0" xr:uid="{C888B325-AFA1-498C-BF4D-C81B1B916577}">
      <text>
        <r>
          <rPr>
            <b/>
            <sz val="9"/>
            <color indexed="81"/>
            <rFont val="Tahoma"/>
            <family val="2"/>
          </rPr>
          <t>BG 1198 1/02/24 adoption by foster pair BG399 x BG278 after removing the double clutch and included a dummy egg. Adoption weight 192g with full crop. At the beginning the female reacted aggressively, but as soon the chick asked for food, she started immediatelly to try to feed the chick and afterwads to warm the chick and dummy egg.
03/04/24 transferred in a constructed nest on the ground because of adoption BG1218.
2/05/24 transferred by plane to Baronnies for release</t>
        </r>
      </text>
    </comment>
    <comment ref="D34" authorId="2" shapeId="0" xr:uid="{546FE480-263C-4D86-8CB1-10788CD42959}">
      <text>
        <r>
          <rPr>
            <b/>
            <sz val="9"/>
            <color indexed="81"/>
            <rFont val="Tahoma"/>
            <family val="2"/>
          </rPr>
          <t>1st egg laid on the 24/12/23. In the morning only one bird laying in the nest. During the night from 23rd to 24th power cut, being not possible to determine the exact laying time. Chick died after internal pip. ABORTED
2nd egg on the 03/01/24 at 15:30h. Chick died after internal pip. ABORTED
1/02/24 double clutch removed because of adoption BG1198 and additioanlly a dummy egg. Both eggs fertile.</t>
        </r>
      </text>
    </comment>
    <comment ref="F34" authorId="0" shapeId="0" xr:uid="{B8A785F0-41E3-4DBC-B9EA-727105BB69CC}">
      <text>
        <r>
          <rPr>
            <b/>
            <sz val="9"/>
            <color indexed="81"/>
            <rFont val="Tahoma"/>
            <family val="2"/>
          </rPr>
          <t>BG 1208  15/02/24 during the night chick died. In the monring there was no more movements to observe. Evening before movements and heardbeats could be registered with the Buddy.
13/02/24 internal pip during the night.
DIED
BG 1217 on the 24/02/24 at 24:00h movements and heardbeats could be registered with the Buddy. On the 15/02/24 at 7:00h. no movements or sound could be registered and a hole was done at the eggshell. The blood vessels of the membrane were still full of blood and no haemorrhage was observed. The chick was found dead, but had already broken the air chamber.
DIED</t>
        </r>
      </text>
    </comment>
    <comment ref="D35" authorId="2" shapeId="0" xr:uid="{3D3E7616-11D4-4415-8BB0-F7167A1364AF}">
      <text>
        <r>
          <rPr>
            <b/>
            <sz val="9"/>
            <color indexed="81"/>
            <rFont val="Tahoma"/>
            <family val="2"/>
          </rPr>
          <t>1st egg laid on the 9/01/24 at 23:30h. 10/01/24 at 10:30h the egg had to be removed because the male took it twice with the beak. Artificial incubation. 
Pair received a dummy egg.
2nd egg laid on the 16/01/24. At 16:00h removed for artifiicial incubation. The male always play with the clutch.
Pair received a 2nd dummy egg</t>
        </r>
      </text>
    </comment>
    <comment ref="F35" authorId="1" shapeId="0" xr:uid="{17D407E2-C1C5-4976-9C9D-4B92834ACB2F}">
      <text>
        <r>
          <rPr>
            <b/>
            <sz val="9"/>
            <color indexed="81"/>
            <rFont val="Tahoma"/>
            <family val="2"/>
          </rPr>
          <t>BG 1226 assisted hatch on the 3/03/24 at 05:45h.
Weight  143g.
29/02/24 morning internal pip on the pointed pole.
1/03/24 early morning external pip in the right position was already done.
2/03/24 early morning the hole is a bit larger and the chick shows vitality.
BG 1236 nest hatched on the 9/03/24 in the morning by foster pair BG201 x BG576. Female didn't take care of the chick. At 17:00 chick removed because showed to be too weak. Weight 148g. Started AB therapy Enrofloxacine 0.1ml 2x/day (9/03-12/03).
06/03/24 at 10:00h internal pip.
8/03/24 at 9:00 external pip. Egg adopted by foster pair BG201 x BG576</t>
        </r>
      </text>
    </comment>
    <comment ref="G35" authorId="1" shapeId="0" xr:uid="{FB694595-446D-4BFE-9E0B-CA76C51BF895}">
      <text>
        <r>
          <rPr>
            <b/>
            <sz val="9"/>
            <color indexed="81"/>
            <rFont val="Tahoma"/>
            <family val="2"/>
          </rPr>
          <t>BG 1226 7/03/24 succesfull adoption by parents BG087 x BG547.
29/04/24 BG 1226 transferred into the new nest in the left platform, because of adoption of BG 1250. Double adoption.
28/05/24 Removed from its parents and dopted by foster pair BG857xBG835, because BG1227 removed from foster pair BG857xBG835. 
25/07/24 transferred to Parc Animalier des Pyrénées.
BG 1236 1/04/24 succesfull adoption by foster pair BG080 x BG518.  Already 1kg weight.
29/04/24 BG 1236 transferred into the new nest in the right platform, because of adoption of BG 1245 in the main nest. Double adoption.
17/07/24 removed and transferred to Zie zoo.</t>
        </r>
      </text>
    </comment>
    <comment ref="D36" authorId="2" shapeId="0" xr:uid="{1210AE32-EEC9-49A2-A9F4-1FED71078B6C}">
      <text>
        <r>
          <rPr>
            <b/>
            <sz val="9"/>
            <color indexed="81"/>
            <rFont val="Tahoma"/>
            <family val="2"/>
          </rPr>
          <t>1st egg laid on the 14/01/24 at 9:00h. 
2nd egg laid on the 25/01/24 around 12:45h. 18/03/24 during the day female  showed to be very nervous, rebuilding nervously the nest and started to do incubation breaks. Late afternoon almost stopped to incubate and the egg had to be removed. The chick was already shirping. Fertile</t>
        </r>
      </text>
    </comment>
    <comment ref="F36" authorId="1" shapeId="0" xr:uid="{BB898D02-F214-41F8-B909-8D1A39AC2778}">
      <text>
        <r>
          <rPr>
            <b/>
            <sz val="9"/>
            <color indexed="81"/>
            <rFont val="Tahoma"/>
            <family val="2"/>
          </rPr>
          <t>BG 1233 on the 6/03/24 at 14:00h nest control. Egg completely dameged, being impossible for the alive chick to hatch by itself. Started AB therapy Enrofloxacine 2.5%: 0.1ml/2x day (6/03-10/03)
05/03/24 a hole on the egg-shell present. Male started to play with the hole, being necessary to remove the male and leave the female alone with the double clutch. 
BG 1241 assisted hatch on the 20/03/24 at 24:00h, since in the morning the chick did a hole on the blunt pole and no progress could be observed during the day. In the umbilical area an almost nut-sized appendage was present (a "twin"?). Has normal skin on the surface, even with downy feathers. Started AB therapy Enrofloxacine 2.5%: 0.07ml/2x day until the 26/03/24 inclusive.
21/03/24 at 21:00h the appendage has been cut off. No post-operative bleeding. He ate and snapped well and has digested his food. The chick is twisting the head. 30/04/24 the twisted head it seems more relaxed, no longer so cramped.
18/03/24 during the day female  showed to be very nervous, rebuilding nervously the nest and started to do incubation breaks. Late afternoon almost stopped to incubate and the egg had to be removed. The chick was already shirping. Fertile
19/03/24 between 6:00-8:00h external pip.</t>
        </r>
      </text>
    </comment>
    <comment ref="G36" authorId="0" shapeId="0" xr:uid="{1DFF0B55-5874-4F9F-B7C5-5C7BB51AC884}">
      <text>
        <r>
          <rPr>
            <b/>
            <sz val="9"/>
            <color indexed="81"/>
            <rFont val="Tahoma"/>
            <family val="2"/>
          </rPr>
          <t>BG 1233 13/03/24 successful adoption by foster female BG006, removing previously the male BG327 and the dummy egg. Adoption weight 285g.
02/06/24 late afternoon removed from the nest. The following day at 6:00h started the transfer by car to Corsica.
BG 1241 3/05/24 adoption by foster pair BG399 x BG278 in the mean nest. The nestling is already holding the head upright. BG 1218 transferred to the nest on the ground.
24/07/24 transferred to Schönbrunn zoo as nestling.
4/08/24 fledged from the aviary nest.</t>
        </r>
      </text>
    </comment>
    <comment ref="D37" authorId="2" shapeId="0" xr:uid="{F00861BD-FA89-4F65-B9F0-B89AB12AA995}">
      <text>
        <r>
          <rPr>
            <b/>
            <sz val="9"/>
            <color indexed="81"/>
            <rFont val="Tahoma"/>
            <family val="2"/>
          </rPr>
          <t>1st egg laid on the 6/01/24 during the night
2nd egg on the 14/01/24. 3/03/24 during nest control of BG 1124 egg removed for artificial hatching. Fertile.</t>
        </r>
      </text>
    </comment>
    <comment ref="F37" authorId="1" shapeId="0" xr:uid="{C1AE4CE8-7C54-45AD-A100-9E78647EF342}">
      <text>
        <r>
          <rPr>
            <b/>
            <sz val="9"/>
            <color indexed="81"/>
            <rFont val="Tahoma"/>
            <family val="2"/>
          </rPr>
          <t>BG 1224 nest hatching on the 28/02/24 during the morning.
BG 1234 artificial hatch on the 7/03/24 around 13:30h. AB therapy Enrofloxacine 2.5%: 0.1ml/2x day (10/03-12/03)
05/03/24 at 8:00h internal pip was already done.
06/03/24 at 7:00h external pip.</t>
        </r>
      </text>
    </comment>
    <comment ref="G37" authorId="0" shapeId="0" xr:uid="{D80E60FE-1B01-46CD-8361-7A1CC4654CE1}">
      <text>
        <r>
          <rPr>
            <b/>
            <sz val="9"/>
            <color indexed="81"/>
            <rFont val="Tahoma"/>
            <family val="2"/>
          </rPr>
          <t>BG 1224 3/03/24 nest control at 17:45h. Weight 202g. Additional feeding 7g.
9/04/24 transferred to secondary nest, because of adoption BG 1239. Double adoption.</t>
        </r>
        <r>
          <rPr>
            <sz val="9"/>
            <color indexed="81"/>
            <rFont val="Tahoma"/>
            <family val="2"/>
          </rPr>
          <t xml:space="preserve">
</t>
        </r>
        <r>
          <rPr>
            <b/>
            <sz val="9"/>
            <color indexed="81"/>
            <rFont val="Tahoma"/>
            <family val="2"/>
          </rPr>
          <t>BG 1234 14/03/24 successful adoption by foster pair BG201 x BG576. Adoption weight 207g.
26/05/24 removed from the nest to be transferred by car to T. Goldau</t>
        </r>
      </text>
    </comment>
    <comment ref="D38" authorId="2" shapeId="0" xr:uid="{58192446-FD2C-4B9F-961D-66FD4A7603C8}">
      <text>
        <r>
          <rPr>
            <b/>
            <sz val="9"/>
            <color indexed="81"/>
            <rFont val="Tahoma"/>
            <family val="2"/>
          </rPr>
          <t>1st egg laid on the 2/01/24 at 2:30h.
2nd egg on the 09/01/24 around 00:30h.
19/01/24 since the male started to "taste" the eggs with its beak, it was decided to exchange them with dummy eggs. Both fertile.</t>
        </r>
      </text>
    </comment>
    <comment ref="F38" authorId="1" shapeId="0" xr:uid="{86C3C53A-86F4-46B5-8669-3CA29DABAE8A}">
      <text>
        <r>
          <rPr>
            <b/>
            <sz val="9"/>
            <color indexed="81"/>
            <rFont val="Tahoma"/>
            <family val="2"/>
          </rPr>
          <t>BG 1218 assisted hatch on the 26/01/24 at 10:0h. From 6:30h. the chick was shirping for discomfort. Navel 5mm open, but yolk sac completely resorbed. Started AB therapy Enrofloxacine 2.5%: 0.1ml/2x day from 26/02 until 29/02. Weight 178g.
23/02/24 internal pip.
25/02/24 at 7:00h. still movement, but heart rate in the lower normal range, not shirping, despite cooling down. A hole was done in the air-cell. The chick still alive and started again to shirp. Hole covered with sterile gauze.
BG 1227 artificial hatch on the 3/03/24 around 16:00h. Weight 178g.
01/03/24 around midday first time registered the chick chirping, internal pip. Around 17:00 external pip.</t>
        </r>
      </text>
    </comment>
    <comment ref="G38" authorId="1" shapeId="0" xr:uid="{917AC4DD-15B2-44D3-9E7B-9E128A74B83A}">
      <text>
        <r>
          <rPr>
            <b/>
            <sz val="9"/>
            <color indexed="81"/>
            <rFont val="Tahoma"/>
            <family val="2"/>
          </rPr>
          <t>BG 1218 3/03/24 succesfull adoption by parents BG080 x BG518 at 14:00h. 31/03/24 in the afternoon the chick was discovered on the ground. Transferred indoor. Chick in good condition. Full crop. Weight 2.1kg. Eating indoor without asking for food. Reviewing the cams, at 4:45h night chick fell from the nest to the ground.
03/04/24 successful adoption by foster pair BG399 x BG278 after removing chick BG 1198, which has been transferred in a constructed nest on the ground. 
3/05/24 BG 1218 transferred to the nest on the ground, because of adoption BG 1241.
8/10/24 transferred to CF Vallcalent.
BG 1227 6/03/24 succesful adoption by foster pair BG857 x BG835 in exchange with nest hatched weak chick BG 1232. Additional feedings since it is the first adoption for the foster pair.
28/05/2024 removed from the foster pair and transferred by car together with BG1240 to Berschtesgaden to be released in the following day.</t>
        </r>
      </text>
    </comment>
    <comment ref="D39" authorId="2" shapeId="0" xr:uid="{540AFA99-4D5F-4FA4-A6E6-45A84B3155DA}">
      <text>
        <r>
          <rPr>
            <b/>
            <sz val="9"/>
            <color indexed="81"/>
            <rFont val="Tahoma"/>
            <family val="2"/>
          </rPr>
          <t>1st egg laid on the 13/01/24. 
2nd egg on the 20/01/24.
6/03/24 nest control of the chick BG 1232 from 1st egg, and exchanged with BG 1227, since BG 1232 it was too weak. 2nd egg removed and fertile.</t>
        </r>
      </text>
    </comment>
    <comment ref="F39" authorId="1" shapeId="0" xr:uid="{6DA87CA4-3C77-45D8-974F-E9296D2A2CF9}">
      <text>
        <r>
          <rPr>
            <b/>
            <sz val="9"/>
            <color indexed="81"/>
            <rFont val="Tahoma"/>
            <family val="2"/>
          </rPr>
          <t>BG 1232 nest hatched on the 6/03/24 early morning. At 14:00h nest control and exchanged with BG 1227, since BG 1232 it is too weak. Started AB therapy Enrofloxacine 2.5%: 0.1ml/2x day (6/03-10/03). 2nd egg also removed and fertile.
05/03/24 at 8:00h a hole on the egg-shell present.
BG 1239 artificial hatch on the 12/03/24 at 20:00h. Weight 145g.
09/03/24 at 19:00h internal pip.
11/03/24 around 12:00h external pip.</t>
        </r>
      </text>
    </comment>
    <comment ref="G39" authorId="0" shapeId="0" xr:uid="{031ED408-6F66-457B-BF86-E6D9E3918E89}">
      <text>
        <r>
          <rPr>
            <b/>
            <sz val="9"/>
            <color indexed="81"/>
            <rFont val="Tahoma"/>
            <family val="2"/>
          </rPr>
          <t>BG 1232 13/03/24 adoption attempt by foster pair BG212 x BG107, removing the dummy egg. Male showed interest for the chick but as soon the chick started to peck the adult, the male became more aggressiv, being necessary to remove the male BG212. During the next hour the female visited the nest several times, but never attempted to warm the chickt, although the chick started to chirp for cold. A dummy egg is returned and suddenly the female showed interest in the egg and chick, incubating both. Adoption weight 286g.
17/07/24 transferred by car to Zie zoo.
BG 1239 9/04/24 adoption by foster pair BG681 x BG560 in mean nest. BG 1224 transferred to secondary nest. Double adoption.
02/06/24 late afternoon removed from the nest. The following day at 6:00h started the transfer by car to Corsica.</t>
        </r>
      </text>
    </comment>
    <comment ref="D40" authorId="2" shapeId="0" xr:uid="{E96D908A-2583-40F8-8E80-DA019383B614}">
      <text>
        <r>
          <rPr>
            <b/>
            <sz val="9"/>
            <color indexed="81"/>
            <rFont val="Tahoma"/>
            <family val="2"/>
          </rPr>
          <t>1st egg laid on the 30/01/24 at 16:15h. 31/01/24 at 9:30 sudenly female reacted  aggressively against the incubating male and they fall to the ground fighting. The egg is immediately removed and replaced by a dummy egg. The female adopts it and incubates. The egg is artificially incubated. 9/02/24 by candling egg fertile.
2nd egg laid on the 9/02/24 around 11:00h. 21/02/24 egg had to be removed because the pair fighted again. Fertile
31/03/24 in the morning external pip. Around 13:00h  successful adoption by its parents. Around 17:00h the hatching egg had to be removed because female started to manipulate it inappropriately. A big hole was done with small haemorrhages, but the chick was still alive. The hole was covered with gauze soaked in betadine and placed in the hatchery.</t>
        </r>
      </text>
    </comment>
    <comment ref="F40" authorId="1" shapeId="0" xr:uid="{29B6D305-AB2E-4A98-A98B-70D6E81560A1}">
      <text>
        <r>
          <rPr>
            <b/>
            <sz val="9"/>
            <color indexed="81"/>
            <rFont val="Tahoma"/>
            <family val="2"/>
          </rPr>
          <t>BG 1245 artificial hatch on the 24/03/24 at 11:00h. Navel closed. Weight 137g. 
22/03/24 around 21:00h internal pip.
23/03/24 between 00:00 and 06:00h external pip.
BG 1250 assisted hatch on the 2/04/24 at 22:00h. Could not hatch by itself, because was completely sticky with blood. Very weak. Weight 111g. Started AB Therapy Enrofloxacine 2.5%: 0.07ml/2x day until the 4/04/24 inclusive.
31/03/24 in the morning external pip. Around 13:00h  successful adoption by its parents. Around 17:00h the hatching egg had to be removed because female started to manipulate it inappropriately. A big hole was done with small haemorrhages, but the chick was still alive. The hole was covered with gauze soaked in betadine and placed in the hatchery.</t>
        </r>
      </text>
    </comment>
    <comment ref="G40" authorId="1" shapeId="0" xr:uid="{89BC3AF8-B47F-4500-B95F-179030B8209A}">
      <text>
        <r>
          <rPr>
            <b/>
            <sz val="9"/>
            <color indexed="81"/>
            <rFont val="Tahoma"/>
            <family val="2"/>
          </rPr>
          <t>BG 1245 29/04/24 successful adoption by foster pair BG080 x BG518. Adoption weight 1855g. BG 1236 transferred into the new nest in the right platform. 
From beginning female tried to warm the chick but showed to be unsure. At 16:00h male fed the chick. Later female was unsure and finally lay down next to the chick. Double adoption.
24/06/24 removed from the nest and sent to Guadalentín through Malaga airport for release.
BG 1250 29/04/24 successful adoption by foster pair BG087 x BG537 at 15:00h. Adoption weight 1170g. BG 1226 transferred to new nest in the left platform. Although the chick showed aggression, it was successful fed by the male at 16:40h. Double adoption.
09/10/2024 removed from the foster pair.</t>
        </r>
      </text>
    </comment>
    <comment ref="D41" authorId="2" shapeId="0" xr:uid="{AE89F6A7-722B-4846-B31C-1A9A9322C098}">
      <text>
        <r>
          <rPr>
            <b/>
            <sz val="9"/>
            <color indexed="81"/>
            <rFont val="Tahoma"/>
            <family val="2"/>
          </rPr>
          <t>1st egg laid on the 4/01/24.
2nd egg on the 10?/01/24. On the 10th first time a 2nd egg can be observed
12/01/24 double clutch removed and exchanged with dummy eggs because the male started to manipulate them inappropriately. Artificial incubation.
8/03/24 adoption egg 2-23/24-547 with external pip. 9/03/24 in the afternoon the morning hatched chick removed because of weekness.</t>
        </r>
      </text>
    </comment>
    <comment ref="F41" authorId="1" shapeId="0" xr:uid="{8FE7E840-440B-4814-8AC0-51DF344965D0}">
      <text>
        <r>
          <rPr>
            <b/>
            <sz val="9"/>
            <color indexed="81"/>
            <rFont val="Tahoma"/>
            <family val="2"/>
          </rPr>
          <t>BG 1222 artificial hatch on the 27/02/24 at 23:10h. Weight 164g. Chick showed weakness. Started therapy Enrofloxacine 2.5%: 0.1ml/2x day, until until the 2/03/24 included.
24/02/24 internal pip around 16:00h.
27/01/24 early morning a hole in the egg cell was done since no hatching signs could be observed. Chick alive.
03/02/24 during the night vomited. In the morning vomited a 2nd time. Started again AB therapy. During the night chick died.
DIED
BG 1228 artificial hatch on the 04/03/24 at 7:00h.
01/03/24 internal pip afternoon.
02/03/24 external pip between 14:00-16.30h.</t>
        </r>
      </text>
    </comment>
    <comment ref="G41" authorId="0" shapeId="0" xr:uid="{A8DCC369-BC9E-4ED9-878C-8638024B7B40}">
      <text>
        <r>
          <rPr>
            <b/>
            <sz val="9"/>
            <color indexed="81"/>
            <rFont val="Tahoma"/>
            <family val="2"/>
          </rPr>
          <t>BG 1228 on the 9/03/24 transferred by car to Nuremberg zoo for adoption by foster pair BG018 x BG336. Successful adoption in the afternoon. Adoption weight 236g.
1/08/24 Removed from the aviary, because it has become the dominant one in the cage, continuously displacing the adults.</t>
        </r>
      </text>
    </comment>
    <comment ref="D43" authorId="2" shapeId="0" xr:uid="{1343D379-DB4A-466E-B1E9-622182540A3E}">
      <text>
        <r>
          <rPr>
            <b/>
            <sz val="9"/>
            <color indexed="81"/>
            <rFont val="Tahoma"/>
            <family val="2"/>
          </rPr>
          <t>1st egg laid on the 4/01/24 at 5:00h.
2nd egg laid on the 12/01/24 at 3:23h.
22/02/24 double clutch removed for artificial hatching.</t>
        </r>
      </text>
    </comment>
    <comment ref="F43" authorId="0" shapeId="0" xr:uid="{06B23714-1C49-4B51-A106-37E39C80DDCC}">
      <text>
        <r>
          <rPr>
            <b/>
            <sz val="9"/>
            <color indexed="81"/>
            <rFont val="Tahoma"/>
            <family val="2"/>
          </rPr>
          <t>BG 1216 artificial hatch on the 25/02/24 at 20:35. Weight 156,5g. 
23/02/24 internal pip during the night.
24/02/24 external pip between 4:00-4:25h.
7/03/24 transferred to FCQ
BG 1229 nest hatched on the 04/03/24 at 04:00h by foster female BG658. The female focused on the shell and did not warm the chick. At 4:20 chick removed from the nest, which was buried in wool. It took about an hour to warm up. Female received a dummy egg.
Weight 151.9g.
2/03/24 external pip between 5:30 and 6:30h.
At 17:00h egg 2-23/24-0330 adopted by foster pair BG590 x BG658.
03/03/24 foster male removed because started to manipulate the hatching egg inappropriately.</t>
        </r>
      </text>
    </comment>
    <comment ref="G43" authorId="0" shapeId="0" xr:uid="{18368C3E-B8D0-43D1-A2A2-5FA5E7CD8E76}">
      <text>
        <r>
          <rPr>
            <b/>
            <sz val="9"/>
            <color indexed="81"/>
            <rFont val="Tahoma"/>
            <family val="2"/>
          </rPr>
          <t>BG 1216 on the 7/03/24 transferred to FCQ
BG 1229 14/03/24 successful adoption by father BG313, removing previously BG1219 (FCQ). Morning weight 422g
20/03/24 removed and adopted by mean nest of mother BG330, because father BG313 received BG 1238.
25/05/24 removed from the nest and transferred by car to Vercors together with BG1221.</t>
        </r>
      </text>
    </comment>
    <comment ref="D44" authorId="2" shapeId="0" xr:uid="{1A105A27-2942-4C87-9317-9B087BBE6446}">
      <text>
        <r>
          <rPr>
            <b/>
            <sz val="9"/>
            <color indexed="81"/>
            <rFont val="Tahoma"/>
            <family val="2"/>
          </rPr>
          <t>1st egg laid on the 26/12/23.
16/02/24 embryo died before external pip around 23:30h. ABORTED
2nd egg laid on the 02/01/24.
10/01/24 double clutch removed because the video camera failed and artificial incubation. Both eggs fertile.</t>
        </r>
      </text>
    </comment>
    <comment ref="F44" authorId="0" shapeId="0" xr:uid="{9C6C606D-D287-479D-B058-420E07265769}">
      <text>
        <r>
          <rPr>
            <b/>
            <sz val="9"/>
            <color indexed="81"/>
            <rFont val="Tahoma"/>
            <family val="2"/>
          </rPr>
          <t>BG 1210 died on the 16/02/24 before external pip around 23:30h.
14/02/24 internal pip around 15:00h. DIED
BG 1221 assisted hatch on the 26/02/24 at 21:00h. Weight 149,6g.
22/02/24 internal pip
24/02/24 external pip at 4:00h.</t>
        </r>
      </text>
    </comment>
    <comment ref="G44" authorId="0" shapeId="0" xr:uid="{C278758A-F5A0-45B8-9E0E-ACB905BF6255}">
      <text>
        <r>
          <rPr>
            <b/>
            <sz val="9"/>
            <color indexed="81"/>
            <rFont val="Tahoma"/>
            <family val="2"/>
          </rPr>
          <t>BG 1221 4/03/24 adoption attempt by foster female BG658. It has to be removed because female didn't took care of the chick. Morning weight 210.1g.
5/03/24 adoption again by foster female BG658 at 13:30h. At 19:10h additional feeding.
6/03/24 at 6:30h. chick removed from nest, because female removed it from the nest bowl and suffered on hypothermia. Once warmed up in the nursery, adopted by foster female BG329, removing previously BG 1207.
27/03/24 transferred to secondary nest, because of adoption BG1248. Double adoption.
25/05/24 removed from the nest and transferred by car to Vercors together with BG1229</t>
        </r>
      </text>
    </comment>
    <comment ref="D45" authorId="2" shapeId="0" xr:uid="{C523C42A-2BB0-45B6-8BB0-387AA45F93C3}">
      <text>
        <r>
          <rPr>
            <b/>
            <sz val="9"/>
            <color indexed="81"/>
            <rFont val="Tahoma"/>
            <family val="2"/>
          </rPr>
          <t>1st egg laid on the 24/12/23 at 10:40h.
2nd egg laid on the 30/12/23 at  10:40h.
18/01/24 late afternoon the double clutch had to be removed because the male started to destroy the nest due to the fights in the neighbouring aviary where pair bonding between BG410 and BG290 was tried. Both eggs fertile. The nest had to be reconstructed and dummy eggs were offered. As soon the keepers left the aviary the female started to incubate the dummy eggs. 19/01/24 in the morning the male BG410 was removed from the aviary. Later the male BG337 started to incubate together with BG317.
30/01/24 the male has to be removed because didn't allow the female incubate the dummy eggs.
05/02/24 female stopped to incubate the dummy eggs and the male has been returned, removing the dummy eggs.
15 minutes later they started to mat.</t>
        </r>
      </text>
    </comment>
    <comment ref="F45" authorId="0" shapeId="0" xr:uid="{2C2CAD49-0D70-48DB-8527-0385B0C6B23B}">
      <text>
        <r>
          <rPr>
            <b/>
            <sz val="9"/>
            <color indexed="81"/>
            <rFont val="Tahoma"/>
            <family val="2"/>
          </rPr>
          <t>BG 1207 artificial hatch on the 14/02/24 at 12:08h. Weight 132.7g.
11/02/24 internal pip.
12/02/24 between 20:00-22:00h external pip.
BG 1211 artificial hatch on the 20/02/24 at 5:20h. Weight 121,1g.</t>
        </r>
      </text>
    </comment>
    <comment ref="G45" authorId="0" shapeId="0" xr:uid="{5FB44FB2-8B48-4F9A-9557-81A2F0427251}">
      <text>
        <r>
          <rPr>
            <b/>
            <sz val="9"/>
            <color indexed="81"/>
            <rFont val="Tahoma"/>
            <family val="2"/>
          </rPr>
          <t>BG 1207 20/02/24 successful adoption by foster female BG329. Morning weight 225.9g.
6/03/24 removed and adopted by foster female BG658 since she was not warming the chick BG 1221. Female BG 658 is not warming but feeding the chick. 
11/05/24 transferred to Grands Causses for release.
BG 1211 27/02/24 unsuccessful adoption by foster pair BG590 x BG658 (male never has seen a chick before). At the beginning the male showed interest for the chick and started to warm it. Suddenly he stood up and attacked the chick, and killed. Morning weight 209.3g.
DIED</t>
        </r>
      </text>
    </comment>
    <comment ref="D46" authorId="2" shapeId="0" xr:uid="{2D7EABF9-C872-4080-BC4B-5EAD51538AAD}">
      <text>
        <r>
          <rPr>
            <b/>
            <sz val="9"/>
            <color indexed="81"/>
            <rFont val="Tahoma"/>
            <family val="2"/>
          </rPr>
          <t>1st egg laid on the 9/12/23 at 15:30h. Removed in the same afternoon for artificial incubation.
Weight 233.4g
2nd egg laid on the 17/12/23 at 10:47. 21/12/23 2nd removed because female stopped to incubate it.
11/01/24 2nd egg also fertile.</t>
        </r>
      </text>
    </comment>
    <comment ref="F46" authorId="1" shapeId="0" xr:uid="{A9EA3ED7-1522-49D2-B303-4CC47F139600}">
      <text>
        <r>
          <rPr>
            <b/>
            <sz val="9"/>
            <color indexed="81"/>
            <rFont val="Tahoma"/>
            <family val="2"/>
          </rPr>
          <t>BG 1199 assisted hatch on the 02/02/24 at 05:50h. Weight 164.1g.
29/01/24 around 16:00h internal pip.
31/01/24 between 6:30 and 8:00 external pip.
11/02/24 suspicion that the chick is blind (cataracts)
BG 1203 assisted hatch on the 09/02/24 at 10:15h. Weight 157.5g.
5/02/24 at 8:00h during thermal shock the chick was already chirping.
6/02/24 between 14:00h - 15:55h external pip.</t>
        </r>
      </text>
    </comment>
    <comment ref="G46" authorId="0" shapeId="0" xr:uid="{D2DE77A7-011D-4905-B701-53B8FA5A8DC8}">
      <text>
        <r>
          <rPr>
            <b/>
            <sz val="9"/>
            <color indexed="81"/>
            <rFont val="Tahoma"/>
            <family val="2"/>
          </rPr>
          <t>BG 1199 blind, not suitable for adoption.
BG 1203 16/02/24 successful adoption by its parents BG362 x BG389. Morning weight 255.2g.
14/03/24 transferred to secondary nest because received the chick BG 1219 in the main nest (double adoption). 20/09/2024 removed from its parents.</t>
        </r>
      </text>
    </comment>
    <comment ref="D48" authorId="0" shapeId="0" xr:uid="{AE6D5F2C-F6C3-46EB-ACD2-8531FBF36A5B}">
      <text>
        <r>
          <rPr>
            <b/>
            <sz val="9"/>
            <color indexed="81"/>
            <rFont val="Tahoma"/>
            <family val="2"/>
          </rPr>
          <t>1st egg laid on the 17/12/23 at 10:34h.
2nd egg laid on the 23/12/23 at 10:00h
4/02/24 double clutch removed for artificial hatching</t>
        </r>
      </text>
    </comment>
    <comment ref="F48" authorId="0" shapeId="0" xr:uid="{B89A05F0-EDD5-4F0F-BAAD-22D5EFEB4E24}">
      <text>
        <r>
          <rPr>
            <b/>
            <sz val="9"/>
            <color indexed="81"/>
            <rFont val="Tahoma"/>
            <family val="2"/>
          </rPr>
          <t>BG 1202 artificial hatch on the 8/02/24 at 19:20h. Weight 132,3g.
7/02/24 between 20:00h - 22:00h external pip.
BG 1206 artificial hatch on the 14/02/24 at 6:45h. Weight 129.5g.
11/02/24 internal pip.
13/02/24 around 5:00h external pip.
24/02/24 transferred to FCQ.</t>
        </r>
      </text>
    </comment>
    <comment ref="G48" authorId="0" shapeId="0" xr:uid="{DE59AAF4-E102-42E4-8062-0888E88429B6}">
      <text>
        <r>
          <rPr>
            <b/>
            <sz val="9"/>
            <color indexed="81"/>
            <rFont val="Tahoma"/>
            <family val="2"/>
          </rPr>
          <t>BG 1202 15/02/24 adoption by foster pair BG391 x BG360 at 13:30h.
11/05/24 transferred to Grands Causses for release.
BG 1206 on the 7/03/24 transferred to FCQ</t>
        </r>
      </text>
    </comment>
    <comment ref="D49" authorId="2" shapeId="0" xr:uid="{40DB6180-E425-4C12-A74E-22770454A5D7}">
      <text>
        <r>
          <rPr>
            <b/>
            <sz val="9"/>
            <color indexed="81"/>
            <rFont val="Tahoma"/>
            <family val="2"/>
          </rPr>
          <t>1st egg laid on the 3/01/24 at 23:20h. 4/01/24 had to be removed because female started to manipulate it inappropriately. 11/01/24 Fertile
2nd egg laid on the 17/01/24 at 4:09h. 12/02/24 egg removed for artificial incubation. 
02/03/24 at 17:00h received the egg 2-23/24-0330 with external pip.
03/03/24 foster male removed because started to manipulate the hatching egg inappropriately.
04/03/24 BG 1229 nest hatched on the at 04:00h by foster female BG658. The female focused on the shell and did not warm the chick. At 4:20 chick removed from the nest, which was buried in wool. It took about an hour to warm up. Female received a dummy egg.</t>
        </r>
      </text>
    </comment>
    <comment ref="F49" authorId="0" shapeId="0" xr:uid="{C9307BFB-F6AF-4954-A57C-FF70B7C5D030}">
      <text>
        <r>
          <rPr>
            <b/>
            <sz val="9"/>
            <color indexed="81"/>
            <rFont val="Tahoma"/>
            <family val="2"/>
          </rPr>
          <t>BG 1215 artificial hatch on the 25/02/24 at 8:55. Weight 176,2g. 
22/02/24 internal pip
23/02/24 external pip between 4:30-5:30h
BG 1238 artificial hatch on the 11/03/24 at 00:30h. Weight 159g.
07/03/24 internal pip during the night.</t>
        </r>
      </text>
    </comment>
    <comment ref="G49" authorId="0" shapeId="0" xr:uid="{E420AC1B-DFF1-413C-A96D-9B9626879322}">
      <text>
        <r>
          <rPr>
            <b/>
            <sz val="9"/>
            <color indexed="81"/>
            <rFont val="Tahoma"/>
            <family val="2"/>
          </rPr>
          <t>BG 1215 6/03/24 successful adoption by foster female BG330, removing previously the male BG313 and chick 1219 (transferred to aviary n. 8).
20/03/24 transferred to secondary nest, because BG330 received additionally BG 1229. (double adoption).
3/06/24 removed from the nest and transferred by car to Recovery centre Forn del Vidre for Maestrazgo release.
BG 1238 20/03/24 successful adoption by foster male BG313, removing previously BG 1229.
16/06/24 removed from the nest and transferred by an international carrier to G. Causses release.</t>
        </r>
      </text>
    </comment>
    <comment ref="D53" authorId="2" shapeId="0" xr:uid="{BEF80D86-F5DC-441D-9656-F6C22289D1CE}">
      <text>
        <r>
          <rPr>
            <b/>
            <sz val="9"/>
            <color indexed="81"/>
            <rFont val="Tahoma"/>
            <family val="2"/>
          </rPr>
          <t>1st egg laid on the 12/01/24 at 18:46h. 22/01/24 at 10:35h the egg has to be exchanged with a dummy egg, because the female, after being visited by the male 10:12h., started to reposition wool, gradually burying the egg in it. Unknown its stage because of egg pigmentation. Artificial incubation. Pair received a dummy egg, which has been immediately adopted by the female.</t>
        </r>
      </text>
    </comment>
    <comment ref="F53" authorId="1" shapeId="0" xr:uid="{16B369D2-AA35-40CE-8E19-E3792B55E487}">
      <text>
        <r>
          <rPr>
            <b/>
            <sz val="9"/>
            <color indexed="81"/>
            <rFont val="Tahoma"/>
            <family val="2"/>
          </rPr>
          <t>BG 1230 assisted/artificial hatch on the 04/03/24 at 11:00h, since the hatching process was not progressing. By open it, the chick has turned the head back, being not able to finish the hatching process. Yolk sack reabsorberd and navel closed and completely dry, without oedema, neither in the neck. Weight 125.5g.
At 7:30 3/4 of the egg-shell already pecked. 
1/03/24 at 19:20 internal pip.
03/02/24 at 8:15h external pip was already done.
5/03/24 since hatching the chick was fed very frequently and forcedly, and didn't chirp loudly for food. Started with AB therapy: Enrofloxacine 2.5% 0.1ml 2x/day for 3 days.</t>
        </r>
      </text>
    </comment>
    <comment ref="G53" authorId="1" shapeId="0" xr:uid="{C979E6F4-6BC4-46A0-866C-6353444FFDAA}">
      <text>
        <r>
          <rPr>
            <b/>
            <sz val="9"/>
            <color indexed="81"/>
            <rFont val="Tahoma"/>
            <family val="2"/>
          </rPr>
          <t>BG 1230 8/03/24 successful adoption by foster pair BG297 x BG115. Adoption weight 202,8g.
2/08/24 fledgling removed from foster pair.</t>
        </r>
      </text>
    </comment>
    <comment ref="D54" authorId="2" shapeId="0" xr:uid="{59E2A2C5-810F-48B9-8F73-770F61C743E9}">
      <text>
        <r>
          <rPr>
            <b/>
            <sz val="9"/>
            <color indexed="81"/>
            <rFont val="Tahoma"/>
            <family val="2"/>
          </rPr>
          <t>1st egg laid on the 13/12/23 at 5:59h. At 10:00h removed for artificial incubation.
2nd egg on the 25/12/23 at 18:17h. 31/01/24 at 13:04 sudenly the male started to peck the egg, removing pieces of egg-shell. The egg was completely rotten and from the ground it smelled bad. Pair received a dummy egg which is adopted. PUTREFIED</t>
        </r>
      </text>
    </comment>
    <comment ref="F54" authorId="1" shapeId="0" xr:uid="{C423EC75-7B4E-4533-BD70-315E4CAF74B0}">
      <text>
        <r>
          <rPr>
            <b/>
            <sz val="9"/>
            <color indexed="81"/>
            <rFont val="Tahoma"/>
            <family val="2"/>
          </rPr>
          <t>BG 1200 artificial hatch on the 04/02/24. At 8:15h the chick was already hatched. Yolk sack reabsorberd and navel closed and completely dry, without oedema, neither in the neck. Weight 156.6g.
31/01/24 at 19:30 internal pip.
02/02/24 between 10:10-10:30 external pip.</t>
        </r>
      </text>
    </comment>
    <comment ref="G54" authorId="1" shapeId="0" xr:uid="{CDB49FC4-DF59-48B0-91DD-BEADE66EF45A}">
      <text>
        <r>
          <rPr>
            <b/>
            <sz val="9"/>
            <color indexed="81"/>
            <rFont val="Tahoma"/>
            <family val="2"/>
          </rPr>
          <t>BG 1200 8/02/24 adoption by imprinted male BG368 at 14:18h after removing the dummy egg. Adoption weight 220.3g with full crop. After leaving the aviary, the imprinted immediately took care of the chick.
14/06/24 removed from the nest and transferred to Córdoba zoo.</t>
        </r>
      </text>
    </comment>
    <comment ref="D56" authorId="2" shapeId="0" xr:uid="{354A4C81-8171-494E-BA88-EC289478C7B5}">
      <text>
        <r>
          <rPr>
            <b/>
            <sz val="9"/>
            <color indexed="81"/>
            <rFont val="Tahoma"/>
            <family val="2"/>
          </rPr>
          <t xml:space="preserve">1st egg laid on the 20/12/23 at 9:32h.
</t>
        </r>
      </text>
    </comment>
    <comment ref="F56" authorId="1" shapeId="0" xr:uid="{E0D0359E-D47E-449E-8692-88BC02226D97}">
      <text>
        <r>
          <rPr>
            <b/>
            <sz val="9"/>
            <color indexed="81"/>
            <rFont val="Tahoma"/>
            <family val="2"/>
          </rPr>
          <t xml:space="preserve">BG 1205 nest hatched on the 10/02/24 at 00:59h. 17:05 by the third control not observed any signs of improvement, decided to exchanged with a dummy egg. The male, BG371, immediately incubate the egg as soon the keeper left the cage with the chick.
At 18:00h started AB therapy with Enrofloxacine 2.5%: 0.12ml/2x day until the 14th morning.
08/02/24 at 19:50 first time can be observed the external pip through the cam.
</t>
        </r>
      </text>
    </comment>
    <comment ref="G56" authorId="1" shapeId="0" xr:uid="{3596D00B-8BFC-4ECB-A8D1-535A5B2D64E3}">
      <text>
        <r>
          <rPr>
            <b/>
            <sz val="9"/>
            <color indexed="81"/>
            <rFont val="Tahoma"/>
            <family val="2"/>
          </rPr>
          <t>BG 1205 14/02/24 adoption by parents BG371 x BG456 at 12:35h after removing the dummy egg. Adoption weight 213.4g with full crop. After leaving the aviary, the male immediately took care of the chick. 14:40 female had to be removed because reacted aggressiv against the chick.
14/06/24 removed from its father and adopted by foster male BG368, removing previously BG 1200.</t>
        </r>
      </text>
    </comment>
    <comment ref="D57" authorId="2" shapeId="0" xr:uid="{C1083577-65BD-4274-A3E0-391C401584BA}">
      <text>
        <r>
          <rPr>
            <b/>
            <sz val="9"/>
            <color indexed="81"/>
            <rFont val="Tahoma"/>
            <family val="2"/>
          </rPr>
          <t>1st egg laid on the 14/01/24 at 8:10h. 17/01/24 at 13:25h egg has to be removed because was buried under the wool. Artificial incubation. Pair received a dummy egg. 22/01/24 by candle it showed to be fertile.
26/01/24 by candling no blood vessels visible. The day before blood vessel growth was still detected. ABORTED</t>
        </r>
      </text>
    </comment>
    <comment ref="D59" authorId="2" shapeId="0" xr:uid="{F8ED2D15-FA2F-4A54-B142-9C35BE5B1325}">
      <text>
        <r>
          <rPr>
            <b/>
            <sz val="9"/>
            <color indexed="81"/>
            <rFont val="Tahoma"/>
            <family val="2"/>
          </rPr>
          <t>1st egg laid on the 31/12/23 at 1:45h. 17/02/24 between 4:00-7:30 the egg was not incubated correctly. Afterwards was incubated outside the nest bowl. At 11:15 the egg was removed and exchanged with a dummy egg. Smelled bad. PUTREFIED 
21/03/24 hatching 2nd egg from BG700 x BG627 adopted by foster pair BG454 x BG502. Female adopted it as soon heard the chick chirping. Later in a short space of time and twice, the female lifted the egg by putting her beak into the hole, then releasing it. She then turns it, aerates the wool and goes back to incubating.</t>
        </r>
      </text>
    </comment>
    <comment ref="D60" authorId="2" shapeId="0" xr:uid="{EC9BAD2A-3769-445F-BB26-93E428A49507}">
      <text>
        <r>
          <rPr>
            <b/>
            <sz val="9"/>
            <color indexed="81"/>
            <rFont val="Tahoma"/>
            <family val="2"/>
          </rPr>
          <t>1st egg laid on the 21/01/24 at 7:30h. 8/03/24 in the morning still movements could be registered. In the evening no more movements could be observed. ABORTED
2nd egg on the 30/01/24 at 10:41h. 
7/03/24 double clutch removed for artificial hatch. Both fertile.</t>
        </r>
      </text>
    </comment>
    <comment ref="F60" authorId="1" shapeId="0" xr:uid="{C4776C77-02E3-478E-A009-EF5F8F64A76E}">
      <text>
        <r>
          <rPr>
            <b/>
            <sz val="9"/>
            <color indexed="81"/>
            <rFont val="Tahoma"/>
            <family val="2"/>
          </rPr>
          <t>BG 1244 nest hatched on the 22/03/24 at 07:40h. 
19/03/24 at 16:00 chick scratching with the beak the egg-shell.  Internal pip. At 20:00 first time chick chirping.
20/03/24 around 19:10h external pip.
21/03/24 hatching egg adotped by foster pair BG454 x BG502. Female adopted it as soon heard the chick chirping. Later in a short space of time and twice, the female lifted the egg by putting her beak into the hole, then releasing it. She then turns it, aerates the wool and goes back to incubating.</t>
        </r>
      </text>
    </comment>
    <comment ref="G60" authorId="0" shapeId="0" xr:uid="{6809972E-3C75-4341-A01A-DC1FD36484E6}">
      <text>
        <r>
          <rPr>
            <b/>
            <sz val="9"/>
            <color indexed="81"/>
            <rFont val="Tahoma"/>
            <family val="2"/>
          </rPr>
          <t>1/05/24 at 12:00h tried double adoption. BG 1252 introduced in the mean nest and BG 1244 transferred to secondary nest. Both adults visited several times the younger chick, but never warmed it. At 14:30h BG 1244 removed from the aviary for adults to be to be more focused on the younger chick but never warmed it. At 19:30h BG 1244 returned to the nest and removed   BG 1252. 
13/06/24 removed from the nest and transferred by car to Córdoba zoo.</t>
        </r>
      </text>
    </comment>
    <comment ref="B61" authorId="1" shapeId="0" xr:uid="{00000000-0006-0000-0000-00005D000000}">
      <text>
        <r>
          <rPr>
            <b/>
            <sz val="9"/>
            <color indexed="81"/>
            <rFont val="Tahoma"/>
            <family val="2"/>
          </rPr>
          <t>2020/21 Although the female is lifting the tail, the male is not able to jump on female's back and mat on perches. As the laying date approached, male tried to climb/jump on the female without success, lifting the leg, jumping and falling down from female's back. On the other hand, they are often close and Louise is regularly in the nest to build the bowl, Neige brings a lot of materials.
2021/22 a few days before laying, the male manage to mat successfully 1 to 3 times per day. The rest copulated on perches or jumped over the female
10/10/22 1st mating and from the beginning on females back</t>
        </r>
      </text>
    </comment>
    <comment ref="D61" authorId="2" shapeId="0" xr:uid="{6B9FA319-EDF4-46FD-9074-3E5302922B6F}">
      <text>
        <r>
          <rPr>
            <b/>
            <sz val="9"/>
            <color indexed="81"/>
            <rFont val="Tahoma"/>
            <family val="2"/>
          </rPr>
          <t xml:space="preserve">1st egg laid on the 29/12/23 at 1:35h. 20/02/24 nest control. Egg smelled bad. Pair received a dummy egg. PUTREFIED
19/03/24 pair stopped to incubate.
</t>
        </r>
      </text>
    </comment>
    <comment ref="D63" authorId="2" shapeId="0" xr:uid="{E7B470C9-3F48-45D0-ACD3-FCDB4968C99B}">
      <text>
        <r>
          <rPr>
            <b/>
            <sz val="9"/>
            <color indexed="81"/>
            <rFont val="Tahoma"/>
            <family val="2"/>
          </rPr>
          <t>1st egg laid on the 4/01/24.
15/02/24 clutch exchanged with a dummy egg for artificial hatching.</t>
        </r>
      </text>
    </comment>
    <comment ref="F63" authorId="0" shapeId="0" xr:uid="{3570DC65-A8E4-4221-B068-126291578BE0}">
      <text>
        <r>
          <rPr>
            <b/>
            <sz val="9"/>
            <color indexed="81"/>
            <rFont val="Tahoma"/>
            <family val="2"/>
          </rPr>
          <t>BG 1220 assisted hatch on the 25/02/24 early morning. Generally quite oedematous. During the day received two  small feedings. 
22/02/24 external pip in the morning 24/02/24 in the evening a hole was done and covered with a gauze soaked with Betadine.
26/02/24 chick started to hold the head and take the food alone</t>
        </r>
      </text>
    </comment>
    <comment ref="G63" authorId="0" shapeId="0" xr:uid="{B2DC1EC3-C51E-46C8-99EF-06F926681DE4}">
      <text>
        <r>
          <rPr>
            <b/>
            <sz val="9"/>
            <color indexed="81"/>
            <rFont val="Tahoma"/>
            <family val="2"/>
          </rPr>
          <t>BG1120 4/03/24 successful adoption by parents at midday.</t>
        </r>
      </text>
    </comment>
    <comment ref="D65" authorId="2" shapeId="0" xr:uid="{581FB5C0-97EB-404B-B598-51F72F843DA4}">
      <text>
        <r>
          <rPr>
            <b/>
            <sz val="9"/>
            <color indexed="81"/>
            <rFont val="Tahoma"/>
            <family val="2"/>
          </rPr>
          <t>1st egg laid on the 3/01/24 between 8:30-9:00h.
26/02/24 at 8:02 suddenly the female take the egg with the bill. The egg was already broken. Inmmediately nest control: only part of the chick was recovered. Supposedly the chick dies during hatching and the female reacts by eating the chick. DIED</t>
        </r>
      </text>
    </comment>
    <comment ref="F71" authorId="2" shapeId="0" xr:uid="{9CA9F7F9-2E21-41F5-8CC3-E5C3E8990621}">
      <text>
        <r>
          <rPr>
            <b/>
            <sz val="9"/>
            <color indexed="81"/>
            <rFont val="Tahoma"/>
            <family val="2"/>
          </rPr>
          <t xml:space="preserve">BG 1219 assisted hatch on the 12/02/24 at 11:40h. Weight 122.2g.
8/02/24 by candling suspicion mal position. In the afternoon removed the blunt egg pole and confirmed mal position palpating the membrane. Afterwards the blunt egg pole is replaced with a gauze over the air cell 
9/02/24 a small hole was done in the membrane and covered with a gauze. 3 hours later started to push with the claw on the membrane (slight bleeding) and later started to shirp.
On the 12/02/24 early morning (64 hours later when a hole in the egg membrane was done), started to remove pieces of eggshell since the chick started to chirp with intensity. 2 hours later the egg membrane only is removed since teh  umbilical veins are still connected to the blunt pole. 2 hours later the completely dry veins are cut, 11:40h 
</t>
        </r>
      </text>
    </comment>
    <comment ref="G71" authorId="2" shapeId="0" xr:uid="{9D029B52-2C8A-4854-82F7-8C4D3A780077}">
      <text>
        <r>
          <rPr>
            <b/>
            <sz val="9"/>
            <color indexed="81"/>
            <rFont val="Tahoma"/>
            <family val="2"/>
          </rPr>
          <t>BG1219 25/02/24 transferred by car from FCQ centre to Guadalentín for adoption. 26/02/24 adopted by foster pair BG313 x BG330.
6/03/24 male with chick removed to aviary  n. 8 to give the female the opportunity to adopt BG1215. Weight 944g.
14/03/24 chick removed because of adoption BG1129, and adoped by foster pair BG362 x BG389 in the main nest, transferring the chick BG 1203 in the secondary nest (double adoption). Weight 1845g.
13/05/24 removed from the nest to be released in Cazorla.</t>
        </r>
      </text>
    </comment>
    <comment ref="D72" authorId="0" shapeId="0" xr:uid="{CDB70FA5-8A58-467D-80A8-605F21BB5309}">
      <text>
        <r>
          <rPr>
            <b/>
            <sz val="9"/>
            <color indexed="81"/>
            <rFont val="Tahoma"/>
            <family val="2"/>
          </rPr>
          <t>14/02/24 a double clutch has been removed from breeding unit UR78 Fanlo, Aragón Pyrenees.</t>
        </r>
      </text>
    </comment>
    <comment ref="F72" authorId="0" shapeId="0" xr:uid="{A45A2CE7-BC6D-4232-9F9B-A1A8EE1EB01F}">
      <text>
        <r>
          <rPr>
            <b/>
            <sz val="9"/>
            <color indexed="81"/>
            <rFont val="Tahoma"/>
            <family val="2"/>
          </rPr>
          <t xml:space="preserve">BG 1248 artifical hatch on the 15/03/24 from the 1st egg at 6:50h. </t>
        </r>
        <r>
          <rPr>
            <b/>
            <sz val="9"/>
            <color indexed="81"/>
            <rFont val="Tahoma"/>
            <family val="2"/>
          </rPr>
          <t>Egg-chick indentification H12
Weight 143.8g</t>
        </r>
      </text>
    </comment>
    <comment ref="G72" authorId="2" shapeId="0" xr:uid="{6FC6F8F6-4A53-479E-8AF7-05D3868DF70E}">
      <text>
        <r>
          <rPr>
            <b/>
            <sz val="9"/>
            <color indexed="81"/>
            <rFont val="Tahoma"/>
            <family val="2"/>
          </rPr>
          <t>BG 1248 26/03/24 transferred by car from FCQ centre to Guadalentín for adoption. 27/03/24 adopted by foster female BG329 in the main nest, transferring BG1221 to secondary nest. Double adoption.
10/06/24 removed from the nest and transferred to Sierra Nevada by car for release.</t>
        </r>
      </text>
    </comment>
    <comment ref="D81" authorId="2" shapeId="0" xr:uid="{2FE9A4BF-8530-4C70-AAD0-07727C77BB39}">
      <text>
        <r>
          <rPr>
            <b/>
            <sz val="9"/>
            <color indexed="81"/>
            <rFont val="Tahoma"/>
            <family val="2"/>
          </rPr>
          <t>1st egg laid on the 22/01/24 during the night early morning. Aborted around 28 days of incubation. ABORTED
2nd egg on the 4/02/24. Embryo died just before hatching. ABORTED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Alex Llopis</author>
  </authors>
  <commentList>
    <comment ref="C17" authorId="0" shapeId="0" xr:uid="{71468161-6012-4319-9699-F23A31861C60}">
      <text>
        <r>
          <rPr>
            <b/>
            <sz val="9"/>
            <color indexed="81"/>
            <rFont val="Tahoma"/>
            <family val="2"/>
          </rPr>
          <t>24/12/23 in the morning only one bird laying in the nest. During the night from 23rd to 24th power cut, being not possible to determine the exact laying time.</t>
        </r>
      </text>
    </comment>
    <comment ref="G17" authorId="1" shapeId="0" xr:uid="{7B2D41E0-EA72-4A07-807B-D8F752BE5909}">
      <text>
        <r>
          <rPr>
            <b/>
            <sz val="9"/>
            <color indexed="81"/>
            <rFont val="Tahoma"/>
            <family val="2"/>
          </rPr>
          <t>Died after internal pip.</t>
        </r>
      </text>
    </comment>
    <comment ref="G21" authorId="1" shapeId="0" xr:uid="{60EA0184-6480-4315-BBFA-E38235D500F0}">
      <text>
        <r>
          <rPr>
            <b/>
            <sz val="9"/>
            <color indexed="81"/>
            <rFont val="Tahoma"/>
            <family val="2"/>
          </rPr>
          <t>Died after internal pip.</t>
        </r>
      </text>
    </comment>
    <comment ref="G24" authorId="1" shapeId="0" xr:uid="{7D6C8344-D75E-4834-925C-577CB435756C}">
      <text>
        <r>
          <rPr>
            <b/>
            <sz val="9"/>
            <color indexed="81"/>
            <rFont val="Tahoma"/>
            <family val="2"/>
          </rPr>
          <t>Killed during adoption</t>
        </r>
      </text>
    </comment>
    <comment ref="G31" authorId="1" shapeId="0" xr:uid="{FC1D8841-89E7-4A62-A6E7-C30ACB182CD1}">
      <text>
        <r>
          <rPr>
            <b/>
            <sz val="9"/>
            <color indexed="81"/>
            <rFont val="Tahoma"/>
            <family val="2"/>
          </rPr>
          <t>Died after internal pip.</t>
        </r>
      </text>
    </comment>
    <comment ref="G35" authorId="1" shapeId="0" xr:uid="{A0B52F56-DE5D-4D8B-B1C9-59392D12095D}">
      <text>
        <r>
          <rPr>
            <b/>
            <sz val="9"/>
            <color indexed="81"/>
            <rFont val="Tahoma"/>
            <family val="2"/>
          </rPr>
          <t>Died on the 3rd of March. Vomiting</t>
        </r>
      </text>
    </comment>
    <comment ref="C42" authorId="1" shapeId="0" xr:uid="{949249B7-3C7E-4A58-A0B0-4CDC6EA9EBE1}">
      <text>
        <r>
          <rPr>
            <b/>
            <sz val="9"/>
            <color indexed="81"/>
            <rFont val="Tahoma"/>
            <family val="2"/>
          </rPr>
          <t>1st egg laid between the 8th-9th/01/24 (max. between the 5th and 9th). 9/01/24 first time observed the egg.</t>
        </r>
      </text>
    </comment>
    <comment ref="D42" authorId="1" shapeId="0" xr:uid="{0251D71E-0C61-4FB9-9773-EEF0032FCF37}">
      <text>
        <r>
          <rPr>
            <b/>
            <sz val="9"/>
            <color indexed="81"/>
            <rFont val="Tahoma"/>
            <family val="2"/>
          </rPr>
          <t>Unknown the exactly hatching date because the camera failed. According to adults' behaviour a chick is present.</t>
        </r>
      </text>
    </comment>
    <comment ref="C45" authorId="1" shapeId="0" xr:uid="{6255969C-2016-473E-B45E-AE333D4DC89C}">
      <text>
        <r>
          <rPr>
            <b/>
            <sz val="9"/>
            <color indexed="81"/>
            <rFont val="Tahoma"/>
            <family val="2"/>
          </rPr>
          <t xml:space="preserve"> 10/01/24 first time observed a second egg.</t>
        </r>
      </text>
    </comment>
    <comment ref="G48" authorId="1" shapeId="0" xr:uid="{1C1511E2-3773-4E39-9D9D-D13E90F9D990}">
      <text>
        <r>
          <rPr>
            <b/>
            <sz val="9"/>
            <color indexed="81"/>
            <rFont val="Tahoma"/>
            <family val="2"/>
          </rPr>
          <t>Died during hand-rearing</t>
        </r>
      </text>
    </comment>
    <comment ref="G58" authorId="1" shapeId="0" xr:uid="{5F606C2B-0E76-4C89-A885-40C89EF4E983}">
      <text>
        <r>
          <rPr>
            <b/>
            <sz val="9"/>
            <color indexed="81"/>
            <rFont val="Tahoma"/>
            <family val="2"/>
          </rPr>
          <t>Died after external pip. Female damaged hatching egg.</t>
        </r>
      </text>
    </comment>
    <comment ref="C62" authorId="1" shapeId="0" xr:uid="{1A3D4CBF-C48B-4061-953F-1E3029A3E4EF}">
      <text>
        <r>
          <rPr>
            <b/>
            <sz val="9"/>
            <color indexed="81"/>
            <rFont val="Tahoma"/>
            <family val="2"/>
          </rPr>
          <t>laid day unknown</t>
        </r>
      </text>
    </comment>
    <comment ref="G68" authorId="1" shapeId="0" xr:uid="{BEF891C6-73F6-4FB7-B238-7287B40C0D23}">
      <text>
        <r>
          <rPr>
            <b/>
            <sz val="9"/>
            <color indexed="81"/>
            <rFont val="Tahoma"/>
            <family val="2"/>
          </rPr>
          <t>died a few days after hatching</t>
        </r>
      </text>
    </comment>
    <comment ref="G73" authorId="1" shapeId="0" xr:uid="{B061F04A-566C-4913-A900-DBE4F2DC9D6D}">
      <text>
        <r>
          <rPr>
            <b/>
            <sz val="9"/>
            <color indexed="81"/>
            <rFont val="Tahoma"/>
            <family val="2"/>
          </rPr>
          <t>Eaten by the adults on the 14/04/24 evening</t>
        </r>
      </text>
    </comment>
    <comment ref="C74" authorId="1" shapeId="0" xr:uid="{5BAF5140-346E-41AA-9D8A-BF3BA7037A99}">
      <text>
        <r>
          <rPr>
            <b/>
            <sz val="9"/>
            <color indexed="81"/>
            <rFont val="Tahoma"/>
            <family val="2"/>
          </rPr>
          <t>Laid between the 19th and 20th of February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author>
    <author>Alex Llopis</author>
  </authors>
  <commentList>
    <comment ref="K7" authorId="0" shapeId="0" xr:uid="{D608A1D8-6396-4DA5-92D6-09D0711AF08A}">
      <text>
        <r>
          <rPr>
            <b/>
            <sz val="9"/>
            <color indexed="81"/>
            <rFont val="Tahoma"/>
            <family val="2"/>
          </rPr>
          <t xml:space="preserve">Frépestel site at Meyrueis in Lozère, Parc national des Cévennes </t>
        </r>
      </text>
    </comment>
    <comment ref="K13" authorId="0" shapeId="0" xr:uid="{6CE7F76A-EF0C-40F6-AE4D-1455CBD2AEE1}">
      <text>
        <r>
          <rPr>
            <b/>
            <sz val="9"/>
            <color indexed="81"/>
            <rFont val="Tahoma"/>
            <family val="2"/>
          </rPr>
          <t xml:space="preserve">Frépestel site at Meyrueis in Lozère, Parc national des Cévennes </t>
        </r>
      </text>
    </comment>
    <comment ref="I18" authorId="1" shapeId="0" xr:uid="{B79BA5B3-86EE-48F6-88EF-747145A907A9}">
      <text>
        <r>
          <rPr>
            <b/>
            <sz val="9"/>
            <color indexed="81"/>
            <rFont val="Tahoma"/>
            <family val="2"/>
          </rPr>
          <t>release postponed because of snow fall and avalanches risks (foreseen 2/06/24)</t>
        </r>
      </text>
    </comment>
    <comment ref="I19" authorId="1" shapeId="0" xr:uid="{D6BA4E23-E35D-482D-8F06-ACD4704FB587}">
      <text>
        <r>
          <rPr>
            <b/>
            <sz val="9"/>
            <color indexed="81"/>
            <rFont val="Tahoma"/>
            <family val="2"/>
          </rPr>
          <t>release postponed because of snow fall and avalanches risks (foreseen 2/06/24)</t>
        </r>
      </text>
    </comment>
    <comment ref="D31" authorId="1" shapeId="0" xr:uid="{3D76F490-AF2B-4B89-9E9E-0E283DD8ABC2}">
      <text>
        <r>
          <rPr>
            <b/>
            <sz val="9"/>
            <color indexed="81"/>
            <rFont val="Tahoma"/>
            <family val="2"/>
          </rPr>
          <t>Unknown the exactly hatching date because the camera failed. According to adults' behaviour a chick is present.</t>
        </r>
      </text>
    </comment>
    <comment ref="I39" authorId="1" shapeId="0" xr:uid="{71DA4F23-1FB7-411D-88D5-C1733B3A2B9F}">
      <text>
        <r>
          <rPr>
            <b/>
            <sz val="9"/>
            <color indexed="81"/>
            <rFont val="Tahoma"/>
            <family val="2"/>
          </rPr>
          <t>release postponed because  thunderstorm destroyed monitoring hut (foreseen 4/06/24)</t>
        </r>
      </text>
    </comment>
    <comment ref="I40" authorId="1" shapeId="0" xr:uid="{221D1643-9A1C-49C4-90D7-57DD68A28416}">
      <text>
        <r>
          <rPr>
            <b/>
            <sz val="9"/>
            <color indexed="81"/>
            <rFont val="Tahoma"/>
            <family val="2"/>
          </rPr>
          <t>release postponed because of snow fall and avalanches risks (foreseen 2/06/24)</t>
        </r>
      </text>
    </comment>
    <comment ref="K44" authorId="0" shapeId="0" xr:uid="{BAF8497A-897A-4A25-A93B-38B36EB8A1CD}">
      <text>
        <r>
          <rPr>
            <b/>
            <sz val="9"/>
            <color indexed="81"/>
            <rFont val="Tahoma"/>
            <family val="2"/>
          </rPr>
          <t xml:space="preserve">Frépestel site at Meyrueis in Lozère, Parc national des Cévennes </t>
        </r>
      </text>
    </comment>
    <comment ref="I45" authorId="1" shapeId="0" xr:uid="{5C08E6BC-BF3A-474B-9A15-5C704BC6D7C7}">
      <text>
        <r>
          <rPr>
            <b/>
            <sz val="9"/>
            <color indexed="81"/>
            <rFont val="Tahoma"/>
            <family val="2"/>
          </rPr>
          <t>release postponed because  thunderstorm destroyed monitoring hut (foreseen 4/06/24)</t>
        </r>
      </text>
    </comment>
    <comment ref="K49" authorId="0" shapeId="0" xr:uid="{7A1A529A-1C1C-41C1-AE5E-39134C90D6C9}">
      <text>
        <r>
          <rPr>
            <b/>
            <sz val="9"/>
            <color indexed="81"/>
            <rFont val="Tahoma"/>
            <family val="2"/>
          </rPr>
          <t xml:space="preserve">Frépestel site at Meyrueis in Lozère, Parc national des Cévennes </t>
        </r>
      </text>
    </comment>
  </commentList>
</comments>
</file>

<file path=xl/sharedStrings.xml><?xml version="1.0" encoding="utf-8"?>
<sst xmlns="http://schemas.openxmlformats.org/spreadsheetml/2006/main" count="833" uniqueCount="344">
  <si>
    <t>TOTAL EEP</t>
  </si>
  <si>
    <t>EEP</t>
  </si>
  <si>
    <t>180 x 274</t>
  </si>
  <si>
    <t>OSTRAVA</t>
  </si>
  <si>
    <t>BG</t>
  </si>
  <si>
    <t>431 x 436</t>
  </si>
  <si>
    <t>ZOO</t>
  </si>
  <si>
    <t>RFZ</t>
  </si>
  <si>
    <t>174 x 118 (Mascha)</t>
  </si>
  <si>
    <t>Pair</t>
  </si>
  <si>
    <t>Hatched</t>
  </si>
  <si>
    <t>Nº Breeding pairs</t>
  </si>
  <si>
    <t>Nº Eggs</t>
  </si>
  <si>
    <t>% fertile eggs:</t>
  </si>
  <si>
    <t>Reproduction success (nº chicks / nº breeding pairs):</t>
  </si>
  <si>
    <t>Hatching success (nº chicks / nº eggs):</t>
  </si>
  <si>
    <t>Hatching success fertile eggs (nºchicks / nºfertile eggs):</t>
  </si>
  <si>
    <t>Nº Embryos</t>
  </si>
  <si>
    <t>Nº BIRDS</t>
  </si>
  <si>
    <t>PARENTS</t>
  </si>
  <si>
    <t>DATE</t>
  </si>
  <si>
    <t>PLACE</t>
  </si>
  <si>
    <t>Adopted/Fledged</t>
  </si>
  <si>
    <t>TALLINN</t>
  </si>
  <si>
    <t>NUREMBERG ZOO</t>
  </si>
  <si>
    <t>BERLIN (TIERPARK)</t>
  </si>
  <si>
    <t>CHOMUTOV</t>
  </si>
  <si>
    <t>LIBEREC</t>
  </si>
  <si>
    <t>CFVallcalent</t>
  </si>
  <si>
    <t>CCGuadalentín</t>
  </si>
  <si>
    <t>108x175</t>
  </si>
  <si>
    <t>180x274</t>
  </si>
  <si>
    <t>174x118</t>
  </si>
  <si>
    <t>337x317</t>
  </si>
  <si>
    <t>325x322</t>
  </si>
  <si>
    <t>313x330</t>
  </si>
  <si>
    <t>362x389</t>
  </si>
  <si>
    <t>234x397</t>
  </si>
  <si>
    <t>CC Guadalentín</t>
  </si>
  <si>
    <t>Ostrava</t>
  </si>
  <si>
    <t>124x329</t>
  </si>
  <si>
    <t>Torreferrussa</t>
  </si>
  <si>
    <t>500x513</t>
  </si>
  <si>
    <t>FOUNDER</t>
  </si>
  <si>
    <t>Rare bloodlines</t>
  </si>
  <si>
    <t>Project</t>
  </si>
  <si>
    <t>391x360</t>
  </si>
  <si>
    <t>PAIR</t>
  </si>
  <si>
    <t>LAY date</t>
  </si>
  <si>
    <t>Presumed hatch date</t>
  </si>
  <si>
    <t>Chicks Alive</t>
  </si>
  <si>
    <t>Death Chicks</t>
  </si>
  <si>
    <t>CCG</t>
  </si>
  <si>
    <t>297x115</t>
  </si>
  <si>
    <t>CFV</t>
  </si>
  <si>
    <t>207x233</t>
  </si>
  <si>
    <t>340x338</t>
  </si>
  <si>
    <t>431x436</t>
  </si>
  <si>
    <t>TOTAL</t>
  </si>
  <si>
    <t>eggs</t>
  </si>
  <si>
    <t>alive</t>
  </si>
  <si>
    <t>death</t>
  </si>
  <si>
    <t>Hatch date in green= hatched later as presumed</t>
  </si>
  <si>
    <t>DESTINATION</t>
  </si>
  <si>
    <t xml:space="preserve">362 x 389          </t>
  </si>
  <si>
    <t>018 x 336</t>
  </si>
  <si>
    <t>461x483</t>
  </si>
  <si>
    <t>From new founders</t>
  </si>
  <si>
    <t>018x336</t>
  </si>
  <si>
    <t>437x503</t>
  </si>
  <si>
    <t>654x656</t>
  </si>
  <si>
    <t xml:space="preserve">391 x 360  </t>
  </si>
  <si>
    <t>HELSINKI</t>
  </si>
  <si>
    <t>788x281</t>
  </si>
  <si>
    <t>Resolution</t>
  </si>
  <si>
    <t>611x634</t>
  </si>
  <si>
    <t>BELGRADE Zoo</t>
  </si>
  <si>
    <t>BEAUVAL Zoo</t>
  </si>
  <si>
    <t>BERLIN Zoo</t>
  </si>
  <si>
    <t>CHOMUTOV Zoo</t>
  </si>
  <si>
    <t>Green Balkans Rescue Center</t>
  </si>
  <si>
    <t>HELSINKI Zoo</t>
  </si>
  <si>
    <t>LIBEREC Zoo</t>
  </si>
  <si>
    <t>NUREMBERG Zoo</t>
  </si>
  <si>
    <t>OSTRAVA Zoo</t>
  </si>
  <si>
    <t>PRAGUE Zoo</t>
  </si>
  <si>
    <t>TALLINN Zoo</t>
  </si>
  <si>
    <t>763x635</t>
  </si>
  <si>
    <t>POZNAN zoo</t>
  </si>
  <si>
    <t>399x278</t>
  </si>
  <si>
    <t>TOTAL SBC</t>
  </si>
  <si>
    <t>Asters</t>
  </si>
  <si>
    <t>ASTERS</t>
  </si>
  <si>
    <t>454x502</t>
  </si>
  <si>
    <t>328 x 561</t>
  </si>
  <si>
    <t>511x519</t>
  </si>
  <si>
    <t>PUY du FOU</t>
  </si>
  <si>
    <t>511 x 519     1st clutch 2019</t>
  </si>
  <si>
    <t>Hatching date 54 incubation days</t>
  </si>
  <si>
    <t>804x801</t>
  </si>
  <si>
    <t>TOTAL ZOOS &amp; INSTITUTIONS</t>
  </si>
  <si>
    <t>TORREFERRUSSA Rescue centre</t>
  </si>
  <si>
    <t>BERLIN (TIERPARK) Zoo</t>
  </si>
  <si>
    <t>PARCO NATURA VIVA Zoo</t>
  </si>
  <si>
    <t>ALPENZOO INNSBRUCK Zoo</t>
  </si>
  <si>
    <t>TOTAL  avaible  birds for release</t>
  </si>
  <si>
    <t>BELGRADE ZOO</t>
  </si>
  <si>
    <t>TORREFERRUSSA</t>
  </si>
  <si>
    <t>PRAGUE</t>
  </si>
  <si>
    <t>TIERPARK GOLDAU</t>
  </si>
  <si>
    <t>ALPENZOO</t>
  </si>
  <si>
    <t>NOVOSIBIRSK zoo</t>
  </si>
  <si>
    <t xml:space="preserve">654 x 656         </t>
  </si>
  <si>
    <t>HATCH</t>
  </si>
  <si>
    <t>SEX</t>
  </si>
  <si>
    <t>850x747</t>
  </si>
  <si>
    <t>PARC ANIMALIER PYRÉNÉES</t>
  </si>
  <si>
    <t>468x381</t>
  </si>
  <si>
    <t xml:space="preserve">744x657 </t>
  </si>
  <si>
    <t>753x653</t>
  </si>
  <si>
    <t>no descendants in EEP</t>
  </si>
  <si>
    <t>LA GARENNE</t>
  </si>
  <si>
    <t>847 x 829              1st mating 2021</t>
  </si>
  <si>
    <t>753 x 653</t>
  </si>
  <si>
    <t>788 x 281</t>
  </si>
  <si>
    <t>590x658</t>
  </si>
  <si>
    <t>087x547</t>
  </si>
  <si>
    <t>080x518</t>
  </si>
  <si>
    <t>infertile</t>
  </si>
  <si>
    <t>681x560</t>
  </si>
  <si>
    <t>371x456</t>
  </si>
  <si>
    <t xml:space="preserve">437 x 503  </t>
  </si>
  <si>
    <t>aborted</t>
  </si>
  <si>
    <t>2 males</t>
  </si>
  <si>
    <t>2 females and 1 male</t>
  </si>
  <si>
    <t>1 female</t>
  </si>
  <si>
    <t>Hatch date in purple= hatched earlier as presumed</t>
  </si>
  <si>
    <t>infertile/putrefied</t>
  </si>
  <si>
    <t>Helsinki</t>
  </si>
  <si>
    <t>Tallinn</t>
  </si>
  <si>
    <t>Beauval Zoo</t>
  </si>
  <si>
    <t>2 females and 2 males</t>
  </si>
  <si>
    <t>1 male</t>
  </si>
  <si>
    <t>PARC DES OISEAUX</t>
  </si>
  <si>
    <t>894x598    2/03/2022 1st successful mating</t>
  </si>
  <si>
    <t>Belgrade Zoo</t>
  </si>
  <si>
    <t xml:space="preserve">MONTICELLO </t>
  </si>
  <si>
    <t>Andalusia / Baronnies / Switzerland</t>
  </si>
  <si>
    <t>Andalusia / Baronnies / Corsica / Switzerland</t>
  </si>
  <si>
    <t>857x835</t>
  </si>
  <si>
    <t>611 x 634</t>
  </si>
  <si>
    <t xml:space="preserve">207 x 233 </t>
  </si>
  <si>
    <t>325 x 322</t>
  </si>
  <si>
    <t>337 x 317</t>
  </si>
  <si>
    <t>857 x 835</t>
  </si>
  <si>
    <t xml:space="preserve">297 x 115 </t>
  </si>
  <si>
    <t xml:space="preserve">454 x 502 </t>
  </si>
  <si>
    <t>860 x 622     2019 1st time both nest building / 2021 male mat near female and 1st clutch / 2022 1st successful mating</t>
  </si>
  <si>
    <t>2 female and 2 males</t>
  </si>
  <si>
    <t>722 x 723</t>
  </si>
  <si>
    <t>Horstmann Trust - Brett Sloman</t>
  </si>
  <si>
    <t>chick</t>
  </si>
  <si>
    <t>652x680</t>
  </si>
  <si>
    <t>4 females and 2 males</t>
  </si>
  <si>
    <t>700x627</t>
  </si>
  <si>
    <t>065, 034, 035, 152, 153</t>
  </si>
  <si>
    <t>131, 132, 019, 021, 034, 035</t>
  </si>
  <si>
    <t>5 females and 4 males</t>
  </si>
  <si>
    <t>1006 x 987 1st mating January 2023</t>
  </si>
  <si>
    <t>700 x 627   mating regularly with success / by raining days the male becomes wet and the female reacts aggressive</t>
  </si>
  <si>
    <t>019, 021, 022, 023, 152, 153</t>
  </si>
  <si>
    <t>850x747    1st mating and 1st clutch 2021   /   mating could be observed in January 2023</t>
  </si>
  <si>
    <t>MONTOWL (Monticello) priv.</t>
  </si>
  <si>
    <t>MONTOWL centre</t>
  </si>
  <si>
    <t>500, 009 , 019,  020</t>
  </si>
  <si>
    <t>723x724</t>
  </si>
  <si>
    <t>014, 010, 019, 020, 034, 035, 199, 150, 151</t>
  </si>
  <si>
    <t>131, 132, 034, 035, 019, 021, 161, 162</t>
  </si>
  <si>
    <t>014, 010, 161, 162, 178</t>
  </si>
  <si>
    <t>Alpenzoo</t>
  </si>
  <si>
    <t>019, 021, 161, 162, 134, 135, 161, 162, 178, 065, 034, 035</t>
  </si>
  <si>
    <t>019, 021, 022, 023, 014, 010, 154, 155</t>
  </si>
  <si>
    <t>009, 019, 020, 065, 034, 035, 150, 151</t>
  </si>
  <si>
    <t>2 females and 2 male</t>
  </si>
  <si>
    <t>664x659</t>
  </si>
  <si>
    <t>201, 002, 003, 019, 021, 022, 023</t>
  </si>
  <si>
    <t>199, 150, 151,  034, 150, 151</t>
  </si>
  <si>
    <t>1st descendant</t>
  </si>
  <si>
    <t>014, 010, 132, 159, 270</t>
  </si>
  <si>
    <t>014, 010, 030, 026, 019, 021 **</t>
  </si>
  <si>
    <t>161, 162, 178, 286, 153</t>
  </si>
  <si>
    <t>431, 161, 162, 274</t>
  </si>
  <si>
    <t>014, 010, 030, 026, 019, 021, 131, 132 ***</t>
  </si>
  <si>
    <t>019, 021, 014, 010, 034, 035</t>
  </si>
  <si>
    <t>681, 161, 162, 178, 065, 034, 035</t>
  </si>
  <si>
    <t>for EEP</t>
  </si>
  <si>
    <t>ALPINE reintroduction project</t>
  </si>
  <si>
    <t>Melchsee-Frutt (CENTRAL SWITZ.)</t>
  </si>
  <si>
    <t>014,010, 132, 286, 153, 159, 270, 065, 004, 027***</t>
  </si>
  <si>
    <t>Chomutov</t>
  </si>
  <si>
    <t>019, 021, 161, 162, 134, 135</t>
  </si>
  <si>
    <t>1 female and 1 male</t>
  </si>
  <si>
    <t>Andalusia (1) / Baronnies / Berchtesgaden / Corsica / G. Causses / Maestrazgo / Switzerland / Vercors</t>
  </si>
  <si>
    <t>90 DAYS OLD / RELEASE AGE</t>
  </si>
  <si>
    <t>ANDALUSIA reintroduction project</t>
  </si>
  <si>
    <t>CAZORLA, Guadalentín  (SPAIN)</t>
  </si>
  <si>
    <t>Berchtesgaden</t>
  </si>
  <si>
    <t>Andalusia (4) / Baronnies (1) / Berchtesgaden / G.Causses / Maestrazgo  / Vercors</t>
  </si>
  <si>
    <t>Andalusia (5/2) / Baronnies (1) / Berchtesgaden (1) / Corsica (1) / G. Causses (1) / Maestrazgo (1) / Vercors</t>
  </si>
  <si>
    <t>Andalusia (2) / Baronnies / Berchtesgaden / Corsica / Switzerland / Vercors</t>
  </si>
  <si>
    <t>Andalusia (2) /  Baronnies (2) / Berchtesgaden (1) / G.Causses (1) /Maestrazgo (3) / Vercors</t>
  </si>
  <si>
    <t>Andalusia / Baronnies / Berchtesgaden / Corsica / Switzerland / Vercors</t>
  </si>
  <si>
    <t>MAESTRAZGO reintroduction project</t>
  </si>
  <si>
    <t>TINENÇA, Serra de la Creu (SPAIN)</t>
  </si>
  <si>
    <t>GYP'ACT reintroduction project</t>
  </si>
  <si>
    <t>BARONNIES, Léoux Valley (FRANCE)</t>
  </si>
  <si>
    <t>286, 153, 161, 162, 178, 065, 034, 035</t>
  </si>
  <si>
    <t>014, 010, 030, 026, 201, 002, 003 ***</t>
  </si>
  <si>
    <t>N. birds included EEP</t>
  </si>
  <si>
    <t>N. released descendants in each site (X)</t>
  </si>
  <si>
    <t>TP Berlin</t>
  </si>
  <si>
    <t>161, 162, 274, 019, 021, 022, 023, 199, 150, 151</t>
  </si>
  <si>
    <t>Andalusia / Corsica / Switzerland</t>
  </si>
  <si>
    <t>Andalusia / Corsica / Switzerland (1)</t>
  </si>
  <si>
    <t>804 x 801</t>
  </si>
  <si>
    <t>763 x 635</t>
  </si>
  <si>
    <t xml:space="preserve">551 x 580  </t>
  </si>
  <si>
    <t xml:space="preserve">234 x 397 </t>
  </si>
  <si>
    <t>BREEDING 23/24</t>
  </si>
  <si>
    <t>087 x 547</t>
  </si>
  <si>
    <t>681 x 560</t>
  </si>
  <si>
    <t>080 x 518</t>
  </si>
  <si>
    <t>Andalusia (3) / Baronnies (1) / Berchtesgaden / Corsica (1) / G.Causses (1) / Maestrazgo / Vercors (1)</t>
  </si>
  <si>
    <t>Andalusia (5) / Baronnies / Berchtesgaden / Corsica (1) / G.Causses (2) / Maestrazgo / Vercors</t>
  </si>
  <si>
    <t>Andalusia (2) / Baronnies (2) / Berchtesgaden (1) / G.Causses (1) / Maestrazgo (3) / Vercors (1)</t>
  </si>
  <si>
    <t>Andalusia / Baronnies / Berchtesgaden (1) / G.Causses / Maestrazgo / Vercors</t>
  </si>
  <si>
    <t>Andalusia (5/2) / Baronnies (1) / Berchtesgaden (1) / Corsica (1) / G. Causses (1) / Maestrazgo (1) / Vercors (1)</t>
  </si>
  <si>
    <t>Andalusia / Baronnies / Berchtesgaden (1) / Corsica/ G.Causses / Maestrazgo / Vercors</t>
  </si>
  <si>
    <t>Andalusia (1) / Baronnies / Berchtesgaden / Corsica (1) /Grands Causses / Maestrazgo / Vercors</t>
  </si>
  <si>
    <t>Andalusia / Baronnies / Switzerland (1)</t>
  </si>
  <si>
    <t>3 females</t>
  </si>
  <si>
    <t>860x622</t>
  </si>
  <si>
    <t>GRANDS CAUSSES, Lozère (FRANCE)</t>
  </si>
  <si>
    <t>201x576</t>
  </si>
  <si>
    <t>108 x 1044               5/01/24 pair bonding</t>
  </si>
  <si>
    <r>
      <t xml:space="preserve">108 x 175 good pair    </t>
    </r>
    <r>
      <rPr>
        <sz val="10"/>
        <color rgb="FFFF0000"/>
        <rFont val="Arial"/>
        <family val="2"/>
      </rPr>
      <t>3/01/24 fights during night. Female and double clutch removed</t>
    </r>
    <r>
      <rPr>
        <sz val="10"/>
        <rFont val="Arial"/>
        <family val="2"/>
      </rPr>
      <t xml:space="preserve">. </t>
    </r>
    <r>
      <rPr>
        <sz val="10"/>
        <color rgb="FFFF0000"/>
        <rFont val="Arial"/>
        <family val="2"/>
      </rPr>
      <t>She suffered from a severe otitis</t>
    </r>
  </si>
  <si>
    <t>1091x588</t>
  </si>
  <si>
    <t>-</t>
  </si>
  <si>
    <t>GREEN BALKANS</t>
  </si>
  <si>
    <t>594x892</t>
  </si>
  <si>
    <t>340 x 338   pair had to be moved to another enclosure because of urgent works at the large raptor aviary</t>
  </si>
  <si>
    <t>327x006</t>
  </si>
  <si>
    <t>broken/putrefied</t>
  </si>
  <si>
    <t>broken/fertile</t>
  </si>
  <si>
    <t>065, 034, 035, 152, 153, 161, 162, 274</t>
  </si>
  <si>
    <t>Liberec</t>
  </si>
  <si>
    <t>371 x 456    14/02/24 removed female because reacted aggressiv against the adopted chick BG1205</t>
  </si>
  <si>
    <t>putrefied</t>
  </si>
  <si>
    <t>DIED</t>
  </si>
  <si>
    <t>124 x 329    20/02/24 male removed for chick adoption BG 1207</t>
  </si>
  <si>
    <t>002, 003, 019, 021, 482, 159, 270 ***</t>
  </si>
  <si>
    <t>201, 065, 034, 035, 152, 153</t>
  </si>
  <si>
    <t xml:space="preserve">Andalusia / Baronnies / Berchtesgaden / G.Causses / Maestrazgo / Switzerland / Vercors </t>
  </si>
  <si>
    <t>Andalusia / Maestrazgo / G.Causses / Berchtesgaden / Baronnies / Vercors</t>
  </si>
  <si>
    <t>652, 680</t>
  </si>
  <si>
    <t>Andalusia / Baronnies / Berchtesgaden / G. Causses / Maestrazgo / Vercors</t>
  </si>
  <si>
    <t>Andalusia (1) / Corsica / Switzerland (1)</t>
  </si>
  <si>
    <t>Andalusia (1) / Baronnies / Maestrazgo  / G.Causses / Vercors</t>
  </si>
  <si>
    <t>JEREZ Zoo</t>
  </si>
  <si>
    <t>PAIRI DAIZA</t>
  </si>
  <si>
    <t>844x673</t>
  </si>
  <si>
    <t>844 x 673              1st mating 2024  1st clutch 2024</t>
  </si>
  <si>
    <t>461 x 483              23/12/23 removed the female because of aggression against the male    /    3/01/24 returned-mating</t>
  </si>
  <si>
    <t>chick exchange with FCQ</t>
  </si>
  <si>
    <t>Aragón Pyrenees</t>
  </si>
  <si>
    <t>?</t>
  </si>
  <si>
    <t>founder</t>
  </si>
  <si>
    <t>aborted/died hatching</t>
  </si>
  <si>
    <t>Tierpark Goldau</t>
  </si>
  <si>
    <t>134, 135, 154, 155</t>
  </si>
  <si>
    <t>159, 270, 065, 004, 027**</t>
  </si>
  <si>
    <t>3 female and 1 male</t>
  </si>
  <si>
    <t>BREEDING</t>
  </si>
  <si>
    <t>Andalusia / Corsica / Switzerland (9)</t>
  </si>
  <si>
    <t>killed during adoption</t>
  </si>
  <si>
    <t>died because of infection</t>
  </si>
  <si>
    <t>590 x 658    03/03/24 male removed because started to manipulate the hatching egg 2-23/24-0330 inappropriately</t>
  </si>
  <si>
    <t xml:space="preserve">594x892 </t>
  </si>
  <si>
    <t>031, 019, 020, 134, 135, 014, 010, 725</t>
  </si>
  <si>
    <t xml:space="preserve"> </t>
  </si>
  <si>
    <t>Andalusia (2) / Baronnies (1) / Berchtesgaden / G.Causses (1) / Maestrazgo (1) / Vercors (2)</t>
  </si>
  <si>
    <t>468 x 381    5/03/24 male removed because malipulate the hatching egg inappropriately</t>
  </si>
  <si>
    <t>Andalusia (2) / Baronnies (1) / Maestrazgo / G.Causses / Vercors</t>
  </si>
  <si>
    <t>Andalusia (1) / Baronnies (1) / Berchtesgaden / G.Causses / Maestrazgo / Vercors (1)</t>
  </si>
  <si>
    <t>399 x 278</t>
  </si>
  <si>
    <t>019, 021, 004, 027, 199, 150, 151</t>
  </si>
  <si>
    <t>M</t>
  </si>
  <si>
    <t>F</t>
  </si>
  <si>
    <t>24/02/24 chick transferred to FCQ in exchange with BG 1219 from FCQ</t>
  </si>
  <si>
    <t>327 x 006  1st clutch 2022   13/03/24 male removed for adoption BG1233</t>
  </si>
  <si>
    <t>BG 1228 Nuremberg</t>
  </si>
  <si>
    <t>BG 1212 Vallcalent</t>
  </si>
  <si>
    <t xml:space="preserve"> BG 1206 transferred to FCQ</t>
  </si>
  <si>
    <t>BG 1216 transferred to FCQ</t>
  </si>
  <si>
    <t>captivity-EEP</t>
  </si>
  <si>
    <t xml:space="preserve">BREEDING </t>
  </si>
  <si>
    <t>SIERRA NEVADA  (SPAIN)</t>
  </si>
  <si>
    <t>CORSICA reinforcement project</t>
  </si>
  <si>
    <t>VERCORS (FRANCE)</t>
  </si>
  <si>
    <t>Novosibirsk</t>
  </si>
  <si>
    <t>744, 014, 010, 019, 021, 034, 035</t>
  </si>
  <si>
    <t>Andalusia / Switzerland</t>
  </si>
  <si>
    <t xml:space="preserve">Andalusia (5/3) / Baronnies / Berchtesgaden (1) / G.Causses (3) / Maestrazgo (3) / Vercors (1) </t>
  </si>
  <si>
    <t>Andalusia (5/3) / Baronnies / Berchtesgaden (1) / G.Causses (3) / Maestrazgo (3) / Vercors (1)</t>
  </si>
  <si>
    <t>Andalusia</t>
  </si>
  <si>
    <t>Andalusia (1) / Baronnies / Berchtesgaden / G. Causses / Maestrazgo / Vercors</t>
  </si>
  <si>
    <t>07/03/24 chick transferred to FCQ in exchange with BG 1248 from FCQ</t>
  </si>
  <si>
    <t>died during hand-rearing</t>
  </si>
  <si>
    <t>female damaged hatching egg</t>
  </si>
  <si>
    <t>UR78 FANLO</t>
  </si>
  <si>
    <t>UR38</t>
  </si>
  <si>
    <t>Pyrenean wild Population Territory UR78 FANLO / chick H12   Aragón</t>
  </si>
  <si>
    <t>Pyrenean wild Population Territory UR15 Añisclo II (Mondoto) / chick H6    Aragón</t>
  </si>
  <si>
    <t>UR15</t>
  </si>
  <si>
    <t>UR15 Añisclo</t>
  </si>
  <si>
    <t>131, 132, 034, 035, 019, 021, 161, 162, 019, 021, 022, 023</t>
  </si>
  <si>
    <t>Baronnies / Berchtesgaden / G. Causses / Maestrazgo  / Vercors</t>
  </si>
  <si>
    <t>Pairi Daiza</t>
  </si>
  <si>
    <t>died during natural-rearing</t>
  </si>
  <si>
    <t>CORSICA, Monte Renoso Massif (FRANCE)</t>
  </si>
  <si>
    <r>
      <t xml:space="preserve">410 x 290       </t>
    </r>
    <r>
      <rPr>
        <sz val="10"/>
        <color rgb="FFFF0000"/>
        <rFont val="Arial"/>
        <family val="2"/>
      </rPr>
      <t>5/12/23 male removed because damaged BG290's right eye</t>
    </r>
  </si>
  <si>
    <t>652 x 680  1st clutch 2018 / 2nd egg 2023 / successful mating-nestbuilding / 1st hatchling 2024</t>
  </si>
  <si>
    <t>1091 x 588 1/01/24 1st successful mating / 1st clutch 2024</t>
  </si>
  <si>
    <t>594 x 892  1st nest building 2022 / 1st correct mating attempt 2023 (not on perch!) / mating ok and 1st hatchling 2024</t>
  </si>
  <si>
    <t>744 x 657            1st mating 2021 / 1st clutch 2021 / 1st hatchling 2024</t>
  </si>
  <si>
    <t>664 x 659    1st clutch 2021 / 1st hatchling 2024</t>
  </si>
  <si>
    <t>500 x 513   4/10/23 1st mating for the season</t>
  </si>
  <si>
    <t>died drowning in the drinking bowl - blind</t>
  </si>
  <si>
    <t>201 x 576  1st mating 20/11/23 / 1st hatchling 2024</t>
  </si>
  <si>
    <t>298 x 320  2024 nest building and mating but didn't lay</t>
  </si>
  <si>
    <t>451 x 469 they mat and built nest but didn't laid</t>
  </si>
  <si>
    <t>662 x 668   breeding season 2022/23 female refuse mat attempts from male. Allopreening and nest building</t>
  </si>
  <si>
    <t>313 x 330   6/03/24 male with chick BG 1219 transferred to aviary n. 8 / Female received chick BG 1215</t>
  </si>
  <si>
    <t>212 x 107  1st clutch 2023   13/03/24 male removed for adoption BG1232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</si>
</sst>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C0A]d\-mmm;@"/>
  </numFmts>
  <fonts count="31" x14ac:knownFonts="1">
    <font>
      <sz val="10"/>
      <name val="Arial"/>
    </font>
    <font>
      <sz val="10"/>
      <name val="Arial"/>
      <family val="2"/>
    </font>
    <font>
      <sz val="8"/>
      <name val="Arial"/>
      <family val="2"/>
    </font>
    <font>
      <b/>
      <sz val="10"/>
      <name val="Arial"/>
      <family val="2"/>
    </font>
    <font>
      <b/>
      <sz val="12"/>
      <name val="Arial"/>
      <family val="2"/>
    </font>
    <font>
      <b/>
      <sz val="9"/>
      <color indexed="81"/>
      <name val="Tahoma"/>
      <family val="2"/>
    </font>
    <font>
      <i/>
      <sz val="10"/>
      <name val="Arial"/>
      <family val="2"/>
    </font>
    <font>
      <sz val="12"/>
      <color rgb="FF000000"/>
      <name val="Times New Roman"/>
      <family val="1"/>
    </font>
    <font>
      <sz val="10"/>
      <color rgb="FFFF0000"/>
      <name val="Arial"/>
      <family val="2"/>
    </font>
    <font>
      <b/>
      <sz val="12"/>
      <color theme="1"/>
      <name val="Calibri"/>
      <family val="2"/>
      <scheme val="minor"/>
    </font>
    <font>
      <sz val="10"/>
      <color theme="6" tint="-0.249977111117893"/>
      <name val="Arial"/>
      <family val="2"/>
    </font>
    <font>
      <b/>
      <sz val="12"/>
      <name val="Calibri"/>
      <family val="2"/>
      <scheme val="minor"/>
    </font>
    <font>
      <sz val="10"/>
      <color theme="8" tint="-0.249977111117893"/>
      <name val="Arial"/>
      <family val="2"/>
    </font>
    <font>
      <b/>
      <sz val="10"/>
      <color theme="9" tint="-0.499984740745262"/>
      <name val="Arial"/>
      <family val="2"/>
    </font>
    <font>
      <b/>
      <sz val="10"/>
      <color rgb="FFFF6600"/>
      <name val="Arial"/>
      <family val="2"/>
    </font>
    <font>
      <b/>
      <sz val="10"/>
      <color theme="8" tint="-0.249977111117893"/>
      <name val="Arial"/>
      <family val="2"/>
    </font>
    <font>
      <sz val="10"/>
      <color theme="5" tint="0.39997558519241921"/>
      <name val="Arial"/>
      <family val="2"/>
    </font>
    <font>
      <b/>
      <sz val="10"/>
      <color rgb="FFFF0000"/>
      <name val="Arial"/>
      <family val="2"/>
    </font>
    <font>
      <b/>
      <sz val="10"/>
      <color theme="1"/>
      <name val="Arial"/>
      <family val="2"/>
    </font>
    <font>
      <sz val="10"/>
      <color indexed="10"/>
      <name val="Arial"/>
      <family val="2"/>
    </font>
    <font>
      <sz val="10"/>
      <color theme="9" tint="-0.499984740745262"/>
      <name val="Arial"/>
      <family val="2"/>
    </font>
    <font>
      <sz val="10"/>
      <color rgb="FF00B050"/>
      <name val="Arial"/>
      <family val="2"/>
    </font>
    <font>
      <b/>
      <sz val="10"/>
      <color theme="6" tint="-0.249977111117893"/>
      <name val="Arial"/>
      <family val="2"/>
    </font>
    <font>
      <sz val="10"/>
      <color indexed="48"/>
      <name val="Arial"/>
      <family val="2"/>
    </font>
    <font>
      <sz val="10"/>
      <color indexed="53"/>
      <name val="Arial"/>
      <family val="2"/>
    </font>
    <font>
      <sz val="10"/>
      <color theme="4" tint="-0.249977111117893"/>
      <name val="Arial"/>
      <family val="2"/>
    </font>
    <font>
      <sz val="10"/>
      <color theme="3" tint="0.39997558519241921"/>
      <name val="Arial"/>
      <family val="2"/>
    </font>
    <font>
      <sz val="10"/>
      <color theme="5" tint="-0.249977111117893"/>
      <name val="Arial"/>
      <family val="2"/>
    </font>
    <font>
      <b/>
      <sz val="10"/>
      <color theme="5" tint="-0.249977111117893"/>
      <name val="Arial"/>
      <family val="2"/>
    </font>
    <font>
      <sz val="10"/>
      <color theme="1"/>
      <name val="Arial"/>
      <family val="2"/>
    </font>
    <font>
      <sz val="9"/>
      <color indexed="81"/>
      <name val="Tahoma"/>
      <family val="2"/>
    </font>
  </fonts>
  <fills count="19">
    <fill>
      <patternFill patternType="none"/>
    </fill>
    <fill>
      <patternFill patternType="gray125"/>
    </fill>
    <fill>
      <patternFill patternType="solid">
        <fgColor indexed="53"/>
        <bgColor indexed="64"/>
      </patternFill>
    </fill>
    <fill>
      <patternFill patternType="solid">
        <fgColor indexed="51"/>
        <bgColor indexed="64"/>
      </patternFill>
    </fill>
    <fill>
      <patternFill patternType="solid">
        <fgColor indexed="47"/>
        <bgColor indexed="64"/>
      </patternFill>
    </fill>
    <fill>
      <patternFill patternType="solid">
        <fgColor indexed="11"/>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9CC00"/>
        <bgColor indexed="64"/>
      </patternFill>
    </fill>
    <fill>
      <patternFill patternType="solid">
        <fgColor rgb="FFFF99CC"/>
        <bgColor indexed="64"/>
      </patternFill>
    </fill>
    <fill>
      <patternFill patternType="solid">
        <fgColor theme="5" tint="0.39997558519241921"/>
        <bgColor indexed="64"/>
      </patternFill>
    </fill>
    <fill>
      <patternFill patternType="solid">
        <fgColor indexed="1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0000"/>
        <bgColor indexed="64"/>
      </patternFill>
    </fill>
  </fills>
  <borders count="10">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s>
  <cellStyleXfs count="1">
    <xf numFmtId="0" fontId="0" fillId="0" borderId="0"/>
  </cellStyleXfs>
  <cellXfs count="129">
    <xf numFmtId="0" fontId="0" fillId="0" borderId="0" xfId="0"/>
    <xf numFmtId="0" fontId="1" fillId="0" borderId="0" xfId="0" applyFont="1"/>
    <xf numFmtId="0" fontId="0" fillId="2" borderId="0" xfId="0" applyFill="1"/>
    <xf numFmtId="0" fontId="0" fillId="3" borderId="0" xfId="0" applyFill="1"/>
    <xf numFmtId="0" fontId="0" fillId="0" borderId="1" xfId="0" applyBorder="1"/>
    <xf numFmtId="0" fontId="0" fillId="0" borderId="2" xfId="0" applyBorder="1"/>
    <xf numFmtId="2" fontId="0" fillId="0" borderId="3" xfId="0" applyNumberFormat="1" applyBorder="1"/>
    <xf numFmtId="0" fontId="0" fillId="0" borderId="4" xfId="0" applyBorder="1"/>
    <xf numFmtId="0" fontId="0" fillId="0" borderId="0" xfId="0" applyAlignment="1">
      <alignment horizontal="center"/>
    </xf>
    <xf numFmtId="0" fontId="0" fillId="0" borderId="0" xfId="0" applyAlignment="1">
      <alignment horizontal="right"/>
    </xf>
    <xf numFmtId="0" fontId="0" fillId="0" borderId="5" xfId="0" applyBorder="1"/>
    <xf numFmtId="0" fontId="0" fillId="0" borderId="6" xfId="0" applyBorder="1"/>
    <xf numFmtId="14" fontId="0" fillId="0" borderId="0" xfId="0" applyNumberFormat="1"/>
    <xf numFmtId="1" fontId="0" fillId="0" borderId="0" xfId="0" applyNumberFormat="1"/>
    <xf numFmtId="2" fontId="0" fillId="0" borderId="7" xfId="0" applyNumberFormat="1" applyBorder="1" applyAlignment="1">
      <alignment horizontal="center"/>
    </xf>
    <xf numFmtId="2" fontId="0" fillId="0" borderId="8" xfId="0" applyNumberFormat="1" applyBorder="1" applyAlignment="1">
      <alignment horizontal="center"/>
    </xf>
    <xf numFmtId="0" fontId="0" fillId="0" borderId="0" xfId="0" applyAlignment="1">
      <alignment horizontal="center" vertical="center"/>
    </xf>
    <xf numFmtId="0" fontId="1" fillId="0" borderId="0" xfId="0" applyFont="1" applyAlignment="1">
      <alignment horizontal="center"/>
    </xf>
    <xf numFmtId="2" fontId="0" fillId="0" borderId="0" xfId="0" applyNumberFormat="1"/>
    <xf numFmtId="0" fontId="7" fillId="0" borderId="0" xfId="0" applyFont="1"/>
    <xf numFmtId="0" fontId="8" fillId="0" borderId="0" xfId="0" applyFont="1" applyAlignment="1">
      <alignment horizontal="center"/>
    </xf>
    <xf numFmtId="0" fontId="1" fillId="6" borderId="0" xfId="0" applyFont="1" applyFill="1"/>
    <xf numFmtId="0" fontId="1" fillId="0" borderId="0" xfId="0" applyFont="1" applyAlignment="1">
      <alignment horizontal="left"/>
    </xf>
    <xf numFmtId="0" fontId="0" fillId="0" borderId="0" xfId="0" applyAlignment="1">
      <alignment horizontal="left"/>
    </xf>
    <xf numFmtId="0" fontId="1" fillId="7" borderId="0" xfId="0" applyFont="1" applyFill="1"/>
    <xf numFmtId="0" fontId="0" fillId="0" borderId="5" xfId="0" applyBorder="1" applyAlignment="1">
      <alignment horizontal="center" vertical="center"/>
    </xf>
    <xf numFmtId="164" fontId="0" fillId="0" borderId="0" xfId="0" applyNumberFormat="1" applyAlignment="1">
      <alignment horizontal="center"/>
    </xf>
    <xf numFmtId="164" fontId="0" fillId="0" borderId="0" xfId="0" applyNumberFormat="1"/>
    <xf numFmtId="164" fontId="0" fillId="0" borderId="1" xfId="0" applyNumberFormat="1" applyBorder="1" applyAlignment="1">
      <alignment horizontal="center" vertical="center"/>
    </xf>
    <xf numFmtId="164" fontId="0" fillId="0" borderId="0" xfId="0" applyNumberFormat="1" applyAlignment="1">
      <alignment horizontal="center" vertical="center"/>
    </xf>
    <xf numFmtId="0" fontId="4" fillId="8" borderId="0" xfId="0" applyFont="1" applyFill="1" applyAlignment="1">
      <alignment horizontal="center"/>
    </xf>
    <xf numFmtId="0" fontId="9" fillId="8" borderId="0" xfId="0" applyFont="1" applyFill="1" applyAlignment="1">
      <alignment horizontal="center"/>
    </xf>
    <xf numFmtId="0" fontId="9" fillId="0" borderId="0" xfId="0" applyFont="1" applyAlignment="1">
      <alignment horizontal="center"/>
    </xf>
    <xf numFmtId="165" fontId="9" fillId="0" borderId="0" xfId="0" applyNumberFormat="1" applyFont="1" applyAlignment="1">
      <alignment horizontal="center"/>
    </xf>
    <xf numFmtId="0" fontId="0" fillId="9" borderId="0" xfId="0" applyFill="1" applyAlignment="1">
      <alignment horizontal="center"/>
    </xf>
    <xf numFmtId="0" fontId="10" fillId="0" borderId="0" xfId="0" applyFont="1"/>
    <xf numFmtId="164" fontId="0" fillId="0" borderId="0" xfId="0" applyNumberFormat="1" applyAlignment="1">
      <alignment horizontal="right"/>
    </xf>
    <xf numFmtId="0" fontId="1" fillId="5" borderId="0" xfId="0" applyFont="1" applyFill="1"/>
    <xf numFmtId="0" fontId="1" fillId="6" borderId="0" xfId="0" applyFont="1" applyFill="1" applyAlignment="1">
      <alignment horizontal="left"/>
    </xf>
    <xf numFmtId="0" fontId="0" fillId="6" borderId="0" xfId="0" applyFill="1" applyAlignment="1">
      <alignment horizontal="left"/>
    </xf>
    <xf numFmtId="0" fontId="1" fillId="0" borderId="0" xfId="0" applyFont="1" applyAlignment="1">
      <alignment horizontal="right"/>
    </xf>
    <xf numFmtId="0" fontId="1" fillId="9" borderId="0" xfId="0" applyFont="1" applyFill="1" applyAlignment="1">
      <alignment horizontal="center"/>
    </xf>
    <xf numFmtId="0" fontId="11" fillId="8" borderId="0" xfId="0" applyFont="1" applyFill="1" applyAlignment="1">
      <alignment horizontal="center"/>
    </xf>
    <xf numFmtId="0" fontId="11" fillId="0" borderId="0" xfId="0" applyFont="1" applyAlignment="1">
      <alignment horizontal="center"/>
    </xf>
    <xf numFmtId="164" fontId="1" fillId="0" borderId="0" xfId="0" applyNumberFormat="1" applyFont="1" applyAlignment="1">
      <alignment vertical="center"/>
    </xf>
    <xf numFmtId="0" fontId="1" fillId="0" borderId="8" xfId="0" applyFont="1" applyBorder="1" applyAlignment="1">
      <alignment horizontal="center"/>
    </xf>
    <xf numFmtId="0" fontId="0" fillId="0" borderId="9" xfId="0" applyBorder="1"/>
    <xf numFmtId="0" fontId="1" fillId="0" borderId="9" xfId="0" applyFont="1" applyBorder="1"/>
    <xf numFmtId="0" fontId="0" fillId="0" borderId="9" xfId="0" applyBorder="1" applyAlignment="1">
      <alignment horizontal="right"/>
    </xf>
    <xf numFmtId="0" fontId="0" fillId="0" borderId="0" xfId="0" applyAlignment="1">
      <alignment horizontal="left" vertical="center"/>
    </xf>
    <xf numFmtId="164" fontId="8" fillId="0" borderId="0" xfId="0" applyNumberFormat="1" applyFont="1" applyAlignment="1">
      <alignment horizontal="center"/>
    </xf>
    <xf numFmtId="14" fontId="7" fillId="0" borderId="0" xfId="0" applyNumberFormat="1" applyFont="1"/>
    <xf numFmtId="14" fontId="3" fillId="0" borderId="0" xfId="0" applyNumberFormat="1" applyFont="1" applyAlignment="1">
      <alignment horizontal="center"/>
    </xf>
    <xf numFmtId="0" fontId="6" fillId="10" borderId="0" xfId="0" applyFont="1" applyFill="1" applyAlignment="1">
      <alignment horizontal="center" vertical="center"/>
    </xf>
    <xf numFmtId="0" fontId="0" fillId="6" borderId="0" xfId="0" applyFill="1"/>
    <xf numFmtId="0" fontId="14" fillId="0" borderId="0" xfId="0" applyFont="1" applyAlignment="1">
      <alignment horizontal="center" vertical="center"/>
    </xf>
    <xf numFmtId="164" fontId="1" fillId="0" borderId="0" xfId="0" applyNumberFormat="1" applyFont="1" applyAlignment="1">
      <alignment horizontal="center"/>
    </xf>
    <xf numFmtId="0" fontId="0" fillId="0" borderId="9" xfId="0" applyBorder="1" applyAlignment="1">
      <alignment horizontal="center"/>
    </xf>
    <xf numFmtId="0" fontId="1" fillId="0" borderId="9" xfId="0" applyFont="1" applyBorder="1" applyAlignment="1">
      <alignment horizontal="right"/>
    </xf>
    <xf numFmtId="0" fontId="0" fillId="10" borderId="0" xfId="0" applyFill="1" applyAlignment="1">
      <alignment horizontal="center"/>
    </xf>
    <xf numFmtId="0" fontId="1" fillId="10" borderId="0" xfId="0" applyFont="1" applyFill="1" applyAlignment="1">
      <alignment horizontal="center"/>
    </xf>
    <xf numFmtId="0" fontId="1" fillId="0" borderId="0" xfId="0" applyFont="1" applyAlignment="1">
      <alignment horizontal="center" vertical="center"/>
    </xf>
    <xf numFmtId="0" fontId="16" fillId="0" borderId="0" xfId="0" applyFont="1"/>
    <xf numFmtId="0" fontId="8" fillId="9" borderId="0" xfId="0" applyFont="1" applyFill="1" applyAlignment="1">
      <alignment horizontal="center"/>
    </xf>
    <xf numFmtId="0" fontId="17" fillId="8" borderId="0" xfId="0" applyFont="1" applyFill="1" applyAlignment="1">
      <alignment horizontal="center"/>
    </xf>
    <xf numFmtId="0" fontId="18" fillId="0" borderId="0" xfId="0" applyFont="1" applyAlignment="1">
      <alignment horizontal="center"/>
    </xf>
    <xf numFmtId="0" fontId="19" fillId="0" borderId="3" xfId="0" applyFont="1" applyBorder="1" applyAlignment="1">
      <alignment horizontal="center"/>
    </xf>
    <xf numFmtId="0" fontId="1" fillId="0" borderId="3" xfId="0" applyFont="1" applyBorder="1" applyAlignment="1">
      <alignment horizontal="center"/>
    </xf>
    <xf numFmtId="164" fontId="3" fillId="0" borderId="2" xfId="0" applyNumberFormat="1" applyFont="1" applyBorder="1" applyAlignment="1">
      <alignment horizontal="center"/>
    </xf>
    <xf numFmtId="14" fontId="13" fillId="0" borderId="0" xfId="0" applyNumberFormat="1" applyFont="1" applyAlignment="1">
      <alignment horizontal="center"/>
    </xf>
    <xf numFmtId="0" fontId="20" fillId="0" borderId="3" xfId="0" applyFont="1" applyBorder="1" applyAlignment="1">
      <alignment horizontal="center"/>
    </xf>
    <xf numFmtId="0" fontId="15" fillId="0" borderId="0" xfId="0" applyFont="1" applyAlignment="1">
      <alignment horizontal="center" vertical="center"/>
    </xf>
    <xf numFmtId="0" fontId="12" fillId="0" borderId="3" xfId="0" applyFont="1" applyBorder="1" applyAlignment="1">
      <alignment horizontal="right"/>
    </xf>
    <xf numFmtId="0" fontId="21" fillId="0" borderId="3" xfId="0" applyFont="1" applyBorder="1" applyAlignment="1">
      <alignment horizontal="center"/>
    </xf>
    <xf numFmtId="164" fontId="0" fillId="11" borderId="0" xfId="0" applyNumberFormat="1" applyFill="1" applyAlignment="1">
      <alignment horizontal="right"/>
    </xf>
    <xf numFmtId="0" fontId="0" fillId="12" borderId="0" xfId="0" applyFill="1"/>
    <xf numFmtId="164" fontId="0" fillId="12" borderId="0" xfId="0" applyNumberFormat="1" applyFill="1" applyAlignment="1">
      <alignment horizontal="right"/>
    </xf>
    <xf numFmtId="0" fontId="1" fillId="12" borderId="0" xfId="0" applyFont="1" applyFill="1" applyAlignment="1">
      <alignment horizontal="center"/>
    </xf>
    <xf numFmtId="0" fontId="1" fillId="12" borderId="0" xfId="0" applyFont="1" applyFill="1" applyAlignment="1">
      <alignment horizontal="left"/>
    </xf>
    <xf numFmtId="0" fontId="1" fillId="7" borderId="0" xfId="0" applyFont="1" applyFill="1" applyAlignment="1">
      <alignment horizontal="left"/>
    </xf>
    <xf numFmtId="14" fontId="22" fillId="0" borderId="0" xfId="0" applyNumberFormat="1" applyFont="1" applyAlignment="1">
      <alignment horizontal="center"/>
    </xf>
    <xf numFmtId="0" fontId="1" fillId="13" borderId="0" xfId="0" applyFont="1" applyFill="1" applyAlignment="1">
      <alignment horizontal="center"/>
    </xf>
    <xf numFmtId="164" fontId="1" fillId="10" borderId="0" xfId="0" applyNumberFormat="1" applyFont="1" applyFill="1"/>
    <xf numFmtId="0" fontId="23" fillId="0" borderId="3" xfId="0" applyFont="1" applyBorder="1" applyAlignment="1">
      <alignment horizontal="center"/>
    </xf>
    <xf numFmtId="0" fontId="24" fillId="0" borderId="3" xfId="0" applyFont="1" applyBorder="1" applyAlignment="1">
      <alignment horizontal="center"/>
    </xf>
    <xf numFmtId="0" fontId="25" fillId="0" borderId="3" xfId="0" applyFont="1" applyBorder="1" applyAlignment="1">
      <alignment horizontal="center"/>
    </xf>
    <xf numFmtId="0" fontId="1" fillId="12" borderId="0" xfId="0" applyFont="1" applyFill="1" applyAlignment="1">
      <alignment horizontal="right"/>
    </xf>
    <xf numFmtId="0" fontId="14" fillId="0" borderId="6" xfId="0" applyFont="1" applyBorder="1" applyAlignment="1">
      <alignment horizontal="center" vertical="center"/>
    </xf>
    <xf numFmtId="0" fontId="24" fillId="0" borderId="7" xfId="0" applyFont="1" applyBorder="1" applyAlignment="1">
      <alignment horizontal="center"/>
    </xf>
    <xf numFmtId="0" fontId="26" fillId="0" borderId="0" xfId="0" applyFont="1" applyAlignment="1">
      <alignment horizontal="center"/>
    </xf>
    <xf numFmtId="164" fontId="16" fillId="0" borderId="0" xfId="0" applyNumberFormat="1" applyFont="1" applyAlignment="1">
      <alignment vertical="center"/>
    </xf>
    <xf numFmtId="164" fontId="10" fillId="0" borderId="0" xfId="0" applyNumberFormat="1" applyFont="1"/>
    <xf numFmtId="0" fontId="0" fillId="14" borderId="0" xfId="0" applyFill="1" applyAlignment="1">
      <alignment horizontal="center" vertical="center"/>
    </xf>
    <xf numFmtId="164" fontId="0" fillId="14" borderId="2" xfId="0" applyNumberFormat="1" applyFill="1" applyBorder="1" applyAlignment="1">
      <alignment horizontal="center"/>
    </xf>
    <xf numFmtId="14" fontId="1" fillId="14" borderId="0" xfId="0" applyNumberFormat="1" applyFont="1" applyFill="1" applyAlignment="1">
      <alignment horizontal="center"/>
    </xf>
    <xf numFmtId="14" fontId="1" fillId="14" borderId="3" xfId="0" applyNumberFormat="1" applyFont="1" applyFill="1" applyBorder="1" applyAlignment="1">
      <alignment horizontal="center"/>
    </xf>
    <xf numFmtId="164" fontId="3" fillId="15" borderId="2" xfId="0" applyNumberFormat="1" applyFont="1" applyFill="1" applyBorder="1" applyAlignment="1">
      <alignment horizontal="center"/>
    </xf>
    <xf numFmtId="0" fontId="19" fillId="15" borderId="3" xfId="0" applyFont="1" applyFill="1" applyBorder="1" applyAlignment="1">
      <alignment horizontal="center"/>
    </xf>
    <xf numFmtId="14" fontId="3" fillId="15" borderId="0" xfId="0" applyNumberFormat="1" applyFont="1" applyFill="1" applyAlignment="1">
      <alignment horizontal="center"/>
    </xf>
    <xf numFmtId="164" fontId="0" fillId="10" borderId="0" xfId="0" applyNumberFormat="1" applyFill="1" applyAlignment="1">
      <alignment horizontal="right"/>
    </xf>
    <xf numFmtId="164" fontId="1" fillId="11" borderId="0" xfId="0" applyNumberFormat="1" applyFont="1" applyFill="1" applyAlignment="1">
      <alignment horizontal="right"/>
    </xf>
    <xf numFmtId="0" fontId="27" fillId="0" borderId="0" xfId="0" applyFont="1" applyAlignment="1">
      <alignment horizontal="center"/>
    </xf>
    <xf numFmtId="0" fontId="27" fillId="0" borderId="0" xfId="0" applyFont="1"/>
    <xf numFmtId="0" fontId="28" fillId="8" borderId="0" xfId="0" applyFont="1" applyFill="1" applyAlignment="1">
      <alignment horizontal="right"/>
    </xf>
    <xf numFmtId="0" fontId="0" fillId="16" borderId="0" xfId="0" applyFill="1" applyAlignment="1">
      <alignment horizontal="right"/>
    </xf>
    <xf numFmtId="1" fontId="0" fillId="16" borderId="0" xfId="0" applyNumberFormat="1" applyFill="1" applyAlignment="1">
      <alignment horizontal="right"/>
    </xf>
    <xf numFmtId="1" fontId="0" fillId="16" borderId="0" xfId="0" applyNumberFormat="1" applyFill="1"/>
    <xf numFmtId="0" fontId="1" fillId="16" borderId="0" xfId="0" applyFont="1" applyFill="1"/>
    <xf numFmtId="0" fontId="29" fillId="0" borderId="0" xfId="0" applyFont="1" applyAlignment="1">
      <alignment horizontal="center"/>
    </xf>
    <xf numFmtId="164" fontId="1" fillId="10" borderId="2" xfId="0" applyNumberFormat="1" applyFont="1" applyFill="1" applyBorder="1" applyAlignment="1">
      <alignment horizontal="center"/>
    </xf>
    <xf numFmtId="0" fontId="3" fillId="10" borderId="0" xfId="0" applyFont="1" applyFill="1" applyAlignment="1">
      <alignment horizontal="center" vertical="center"/>
    </xf>
    <xf numFmtId="164" fontId="0" fillId="10" borderId="3" xfId="0" applyNumberFormat="1" applyFill="1" applyBorder="1" applyAlignment="1">
      <alignment horizontal="center" vertical="center"/>
    </xf>
    <xf numFmtId="164" fontId="1" fillId="7" borderId="0" xfId="0" applyNumberFormat="1" applyFont="1" applyFill="1"/>
    <xf numFmtId="164" fontId="3" fillId="0" borderId="4" xfId="0" applyNumberFormat="1" applyFont="1" applyBorder="1" applyAlignment="1">
      <alignment horizontal="center"/>
    </xf>
    <xf numFmtId="0" fontId="1" fillId="7" borderId="0" xfId="0" applyFont="1" applyFill="1" applyAlignment="1">
      <alignment horizontal="center"/>
    </xf>
    <xf numFmtId="1" fontId="0" fillId="0" borderId="0" xfId="0" applyNumberFormat="1" applyAlignment="1">
      <alignment horizontal="right"/>
    </xf>
    <xf numFmtId="0" fontId="0" fillId="12" borderId="0" xfId="0" applyFill="1" applyAlignment="1">
      <alignment horizontal="center"/>
    </xf>
    <xf numFmtId="164" fontId="1" fillId="0" borderId="2" xfId="0" applyNumberFormat="1" applyFont="1" applyBorder="1" applyAlignment="1">
      <alignment horizontal="center"/>
    </xf>
    <xf numFmtId="164" fontId="3" fillId="17" borderId="2" xfId="0" applyNumberFormat="1" applyFont="1" applyFill="1" applyBorder="1" applyAlignment="1">
      <alignment horizontal="center"/>
    </xf>
    <xf numFmtId="164" fontId="0" fillId="18" borderId="0" xfId="0" applyNumberFormat="1" applyFill="1" applyAlignment="1">
      <alignment horizontal="center"/>
    </xf>
    <xf numFmtId="164" fontId="1" fillId="18" borderId="2" xfId="0" applyNumberFormat="1" applyFont="1" applyFill="1" applyBorder="1" applyAlignment="1">
      <alignment horizontal="center"/>
    </xf>
    <xf numFmtId="0" fontId="3" fillId="18" borderId="0" xfId="0" applyFont="1" applyFill="1" applyAlignment="1">
      <alignment horizontal="center" vertical="center"/>
    </xf>
    <xf numFmtId="164" fontId="0" fillId="18" borderId="3" xfId="0" applyNumberFormat="1" applyFill="1" applyBorder="1" applyAlignment="1">
      <alignment horizontal="center"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colors>
    <mruColors>
      <color rgb="FFFF99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4"/>
  <sheetViews>
    <sheetView tabSelected="1" zoomScale="90" zoomScaleNormal="90" workbookViewId="0">
      <pane ySplit="1" topLeftCell="A2" activePane="bottomLeft" state="frozen"/>
      <selection activeCell="B1" sqref="B1"/>
      <selection pane="bottomLeft" activeCell="B46" sqref="B46"/>
    </sheetView>
  </sheetViews>
  <sheetFormatPr baseColWidth="10" defaultRowHeight="12.7" x14ac:dyDescent="0.25"/>
  <cols>
    <col min="1" max="1" width="31.6640625" bestFit="1" customWidth="1"/>
    <col min="2" max="2" width="106.44140625" customWidth="1"/>
    <col min="3" max="3" width="16.44140625" bestFit="1" customWidth="1"/>
    <col min="4" max="4" width="7.88671875" bestFit="1" customWidth="1"/>
    <col min="5" max="5" width="11" bestFit="1" customWidth="1"/>
    <col min="6" max="6" width="7.88671875" bestFit="1" customWidth="1"/>
    <col min="7" max="7" width="15" bestFit="1" customWidth="1"/>
    <col min="8" max="8" width="26.109375" bestFit="1" customWidth="1"/>
    <col min="9" max="9" width="12.88671875" bestFit="1" customWidth="1"/>
  </cols>
  <sheetData>
    <row r="1" spans="1:11" x14ac:dyDescent="0.25">
      <c r="A1" s="37" t="s">
        <v>228</v>
      </c>
      <c r="B1" s="8" t="s">
        <v>9</v>
      </c>
      <c r="C1" t="s">
        <v>11</v>
      </c>
      <c r="D1" t="s">
        <v>12</v>
      </c>
      <c r="E1" t="s">
        <v>17</v>
      </c>
      <c r="F1" s="8" t="s">
        <v>10</v>
      </c>
      <c r="G1" s="8" t="s">
        <v>22</v>
      </c>
    </row>
    <row r="2" spans="1:11" x14ac:dyDescent="0.25">
      <c r="A2" s="1" t="s">
        <v>104</v>
      </c>
      <c r="B2" s="22" t="s">
        <v>224</v>
      </c>
      <c r="C2">
        <v>1</v>
      </c>
      <c r="D2">
        <v>2</v>
      </c>
      <c r="E2" s="9">
        <v>1</v>
      </c>
      <c r="F2" s="9">
        <v>1</v>
      </c>
      <c r="G2" s="9">
        <v>1</v>
      </c>
    </row>
    <row r="3" spans="1:11" x14ac:dyDescent="0.25">
      <c r="A3" s="1" t="s">
        <v>77</v>
      </c>
      <c r="B3" s="22" t="s">
        <v>225</v>
      </c>
      <c r="C3">
        <v>1</v>
      </c>
      <c r="D3">
        <v>1</v>
      </c>
      <c r="E3" s="9">
        <v>1</v>
      </c>
      <c r="F3" s="9">
        <v>1</v>
      </c>
      <c r="G3" s="9">
        <v>1</v>
      </c>
    </row>
    <row r="4" spans="1:11" x14ac:dyDescent="0.25">
      <c r="A4" s="1" t="s">
        <v>76</v>
      </c>
      <c r="B4" s="22" t="s">
        <v>150</v>
      </c>
      <c r="C4">
        <v>1</v>
      </c>
      <c r="D4">
        <v>2</v>
      </c>
      <c r="E4" s="9">
        <v>2</v>
      </c>
      <c r="F4" s="9">
        <v>2</v>
      </c>
      <c r="G4" s="9">
        <v>1</v>
      </c>
    </row>
    <row r="5" spans="1:11" x14ac:dyDescent="0.25">
      <c r="A5" s="1" t="s">
        <v>78</v>
      </c>
      <c r="B5" s="1" t="s">
        <v>339</v>
      </c>
      <c r="D5" s="8" t="s">
        <v>247</v>
      </c>
      <c r="E5" s="8" t="s">
        <v>247</v>
      </c>
      <c r="F5" s="8" t="s">
        <v>247</v>
      </c>
      <c r="G5" s="8" t="s">
        <v>247</v>
      </c>
    </row>
    <row r="6" spans="1:11" x14ac:dyDescent="0.25">
      <c r="A6" s="1" t="s">
        <v>102</v>
      </c>
      <c r="B6" s="1" t="s">
        <v>131</v>
      </c>
      <c r="C6">
        <v>1</v>
      </c>
      <c r="D6">
        <v>2</v>
      </c>
      <c r="E6" s="9">
        <v>1</v>
      </c>
      <c r="F6" s="9">
        <v>1</v>
      </c>
      <c r="G6" s="9">
        <v>1</v>
      </c>
      <c r="H6" s="12"/>
      <c r="I6" s="12"/>
    </row>
    <row r="7" spans="1:11" x14ac:dyDescent="0.25">
      <c r="A7" s="1" t="s">
        <v>79</v>
      </c>
      <c r="B7" s="1" t="s">
        <v>250</v>
      </c>
      <c r="C7">
        <v>1</v>
      </c>
      <c r="D7">
        <v>1</v>
      </c>
      <c r="E7" s="9">
        <v>1</v>
      </c>
      <c r="F7" s="40">
        <v>1</v>
      </c>
      <c r="G7" s="8" t="s">
        <v>247</v>
      </c>
      <c r="I7" s="12"/>
      <c r="J7" s="12"/>
    </row>
    <row r="8" spans="1:11" x14ac:dyDescent="0.25">
      <c r="A8" t="s">
        <v>80</v>
      </c>
      <c r="B8" s="1" t="s">
        <v>272</v>
      </c>
      <c r="C8">
        <v>1</v>
      </c>
      <c r="D8">
        <v>1</v>
      </c>
      <c r="E8" s="9">
        <v>1</v>
      </c>
      <c r="F8" s="8" t="s">
        <v>247</v>
      </c>
      <c r="G8" s="8" t="s">
        <v>247</v>
      </c>
    </row>
    <row r="9" spans="1:11" x14ac:dyDescent="0.25">
      <c r="A9" t="s">
        <v>81</v>
      </c>
      <c r="B9" s="1" t="s">
        <v>124</v>
      </c>
      <c r="C9">
        <v>1</v>
      </c>
      <c r="D9">
        <v>1</v>
      </c>
      <c r="E9" s="9">
        <v>1</v>
      </c>
      <c r="F9" s="9">
        <v>1</v>
      </c>
      <c r="G9" s="9">
        <v>1</v>
      </c>
    </row>
    <row r="10" spans="1:11" x14ac:dyDescent="0.25">
      <c r="A10" s="1" t="s">
        <v>268</v>
      </c>
      <c r="B10" s="21" t="s">
        <v>271</v>
      </c>
      <c r="C10">
        <v>1</v>
      </c>
      <c r="D10">
        <v>1</v>
      </c>
      <c r="E10" s="8" t="s">
        <v>247</v>
      </c>
      <c r="F10" s="8" t="s">
        <v>247</v>
      </c>
      <c r="G10" s="8" t="s">
        <v>247</v>
      </c>
    </row>
    <row r="11" spans="1:11" x14ac:dyDescent="0.25">
      <c r="A11" t="s">
        <v>121</v>
      </c>
      <c r="B11" s="21" t="s">
        <v>122</v>
      </c>
      <c r="E11" s="40"/>
      <c r="F11" s="40"/>
      <c r="G11" s="40"/>
    </row>
    <row r="12" spans="1:11" x14ac:dyDescent="0.25">
      <c r="A12" s="1" t="s">
        <v>82</v>
      </c>
      <c r="B12" t="s">
        <v>2</v>
      </c>
      <c r="C12">
        <v>1</v>
      </c>
      <c r="D12">
        <v>2</v>
      </c>
      <c r="E12" s="8" t="s">
        <v>247</v>
      </c>
      <c r="F12" s="8" t="s">
        <v>247</v>
      </c>
      <c r="G12" s="8" t="s">
        <v>247</v>
      </c>
      <c r="I12" s="12"/>
      <c r="K12" s="12"/>
    </row>
    <row r="13" spans="1:11" x14ac:dyDescent="0.25">
      <c r="A13" s="1"/>
      <c r="B13" s="1" t="s">
        <v>112</v>
      </c>
      <c r="C13">
        <v>1</v>
      </c>
      <c r="D13">
        <v>2</v>
      </c>
      <c r="E13" s="9">
        <v>2</v>
      </c>
      <c r="F13" s="9">
        <v>2</v>
      </c>
      <c r="G13" s="9">
        <v>2</v>
      </c>
      <c r="H13" s="17"/>
    </row>
    <row r="14" spans="1:11" x14ac:dyDescent="0.25">
      <c r="A14" s="1" t="s">
        <v>172</v>
      </c>
      <c r="B14" s="1" t="s">
        <v>227</v>
      </c>
      <c r="C14">
        <v>1</v>
      </c>
      <c r="D14">
        <v>1</v>
      </c>
      <c r="E14" s="9">
        <v>1</v>
      </c>
      <c r="F14" s="9">
        <v>1</v>
      </c>
      <c r="G14" s="8" t="s">
        <v>247</v>
      </c>
    </row>
    <row r="15" spans="1:11" x14ac:dyDescent="0.25">
      <c r="A15" s="1" t="s">
        <v>111</v>
      </c>
      <c r="B15" s="21" t="s">
        <v>334</v>
      </c>
      <c r="C15">
        <v>1</v>
      </c>
      <c r="D15">
        <v>3</v>
      </c>
      <c r="E15" s="9">
        <v>3</v>
      </c>
      <c r="F15" s="9">
        <v>1</v>
      </c>
      <c r="G15" s="9">
        <v>1</v>
      </c>
    </row>
    <row r="16" spans="1:11" x14ac:dyDescent="0.25">
      <c r="A16" s="1" t="s">
        <v>83</v>
      </c>
      <c r="B16" t="s">
        <v>65</v>
      </c>
      <c r="C16">
        <v>1</v>
      </c>
      <c r="D16">
        <v>1</v>
      </c>
      <c r="E16" s="9">
        <v>1</v>
      </c>
      <c r="F16" s="8" t="s">
        <v>247</v>
      </c>
      <c r="G16" s="8" t="s">
        <v>247</v>
      </c>
    </row>
    <row r="17" spans="1:10" x14ac:dyDescent="0.25">
      <c r="A17" t="s">
        <v>84</v>
      </c>
      <c r="B17" s="1" t="s">
        <v>151</v>
      </c>
      <c r="C17">
        <v>1</v>
      </c>
      <c r="D17">
        <v>2</v>
      </c>
      <c r="E17" s="40">
        <v>2</v>
      </c>
      <c r="F17" s="9">
        <v>1</v>
      </c>
      <c r="G17" s="9">
        <v>1</v>
      </c>
    </row>
    <row r="18" spans="1:10" x14ac:dyDescent="0.25">
      <c r="B18" s="1" t="s">
        <v>152</v>
      </c>
      <c r="C18">
        <v>1</v>
      </c>
      <c r="D18">
        <v>2</v>
      </c>
      <c r="E18" s="40">
        <v>2</v>
      </c>
      <c r="F18" s="9">
        <v>1</v>
      </c>
      <c r="G18" s="40">
        <v>1</v>
      </c>
    </row>
    <row r="19" spans="1:10" x14ac:dyDescent="0.25">
      <c r="A19" t="s">
        <v>269</v>
      </c>
      <c r="B19" s="38" t="s">
        <v>335</v>
      </c>
      <c r="C19">
        <v>1</v>
      </c>
      <c r="D19">
        <v>2</v>
      </c>
      <c r="E19" s="9">
        <v>2</v>
      </c>
      <c r="F19" s="9">
        <v>2</v>
      </c>
      <c r="G19" s="40">
        <v>1</v>
      </c>
      <c r="H19" t="s">
        <v>7</v>
      </c>
      <c r="I19" s="12"/>
      <c r="J19" s="12"/>
    </row>
    <row r="20" spans="1:10" x14ac:dyDescent="0.25">
      <c r="A20" s="1" t="s">
        <v>143</v>
      </c>
      <c r="B20" s="38" t="s">
        <v>144</v>
      </c>
      <c r="C20" s="8"/>
      <c r="D20" s="8"/>
      <c r="E20" s="8"/>
      <c r="F20" s="8"/>
      <c r="G20" s="8"/>
    </row>
    <row r="21" spans="1:10" x14ac:dyDescent="0.25">
      <c r="A21" t="s">
        <v>103</v>
      </c>
      <c r="B21" s="1" t="s">
        <v>340</v>
      </c>
      <c r="D21" s="8" t="s">
        <v>247</v>
      </c>
      <c r="E21" s="8" t="s">
        <v>247</v>
      </c>
      <c r="F21" s="8" t="s">
        <v>247</v>
      </c>
      <c r="G21" s="8" t="s">
        <v>247</v>
      </c>
      <c r="H21" s="12"/>
    </row>
    <row r="22" spans="1:10" x14ac:dyDescent="0.25">
      <c r="A22" t="s">
        <v>88</v>
      </c>
      <c r="B22" s="21" t="s">
        <v>94</v>
      </c>
      <c r="C22" s="8"/>
      <c r="D22" s="8"/>
      <c r="E22" s="8"/>
      <c r="F22" s="8"/>
      <c r="G22" s="8"/>
    </row>
    <row r="23" spans="1:10" x14ac:dyDescent="0.25">
      <c r="A23" s="1" t="s">
        <v>85</v>
      </c>
      <c r="B23" s="21" t="s">
        <v>97</v>
      </c>
      <c r="C23">
        <v>1</v>
      </c>
      <c r="D23">
        <v>1</v>
      </c>
      <c r="E23" s="8" t="s">
        <v>247</v>
      </c>
      <c r="F23" s="8" t="s">
        <v>247</v>
      </c>
      <c r="G23" s="8" t="s">
        <v>247</v>
      </c>
    </row>
    <row r="24" spans="1:10" x14ac:dyDescent="0.25">
      <c r="A24" s="1" t="s">
        <v>96</v>
      </c>
      <c r="B24" s="1" t="s">
        <v>123</v>
      </c>
      <c r="C24">
        <v>1</v>
      </c>
      <c r="D24">
        <v>2</v>
      </c>
      <c r="E24" s="40">
        <v>1</v>
      </c>
      <c r="F24" s="40"/>
      <c r="G24" s="40"/>
    </row>
    <row r="25" spans="1:10" x14ac:dyDescent="0.25">
      <c r="A25" s="1" t="s">
        <v>86</v>
      </c>
      <c r="B25" t="s">
        <v>5</v>
      </c>
      <c r="C25">
        <v>1</v>
      </c>
      <c r="D25">
        <v>2</v>
      </c>
      <c r="E25" s="40">
        <v>2</v>
      </c>
      <c r="F25" s="9">
        <v>2</v>
      </c>
      <c r="G25" s="9">
        <v>2</v>
      </c>
      <c r="H25" t="s">
        <v>7</v>
      </c>
    </row>
    <row r="26" spans="1:10" x14ac:dyDescent="0.25">
      <c r="A26" t="s">
        <v>101</v>
      </c>
      <c r="B26" s="1" t="s">
        <v>336</v>
      </c>
      <c r="C26">
        <v>1</v>
      </c>
      <c r="D26">
        <v>2</v>
      </c>
      <c r="E26" s="40">
        <v>2</v>
      </c>
      <c r="F26" s="9">
        <v>2</v>
      </c>
      <c r="G26" s="9">
        <v>2</v>
      </c>
      <c r="H26" s="1" t="s">
        <v>301</v>
      </c>
    </row>
    <row r="27" spans="1:10" x14ac:dyDescent="0.25">
      <c r="E27" s="9"/>
      <c r="F27" s="1"/>
      <c r="G27" s="1"/>
    </row>
    <row r="28" spans="1:10" x14ac:dyDescent="0.25">
      <c r="A28" s="3" t="s">
        <v>100</v>
      </c>
      <c r="B28" s="3"/>
      <c r="C28" s="3">
        <f>SUM(C2:C27)</f>
        <v>20</v>
      </c>
      <c r="D28" s="3">
        <f>SUM(D2:D27)</f>
        <v>33</v>
      </c>
      <c r="E28" s="3">
        <f>SUM(E2:E27)</f>
        <v>26</v>
      </c>
      <c r="F28" s="3">
        <f>SUM(F2:F27)</f>
        <v>19</v>
      </c>
      <c r="G28" s="3">
        <f>SUM(G2:G27)</f>
        <v>15</v>
      </c>
    </row>
    <row r="29" spans="1:10" x14ac:dyDescent="0.25">
      <c r="F29" s="1"/>
    </row>
    <row r="30" spans="1:10" ht="15.55" x14ac:dyDescent="0.3">
      <c r="A30" t="s">
        <v>7</v>
      </c>
      <c r="B30" s="21" t="s">
        <v>299</v>
      </c>
      <c r="C30">
        <v>1</v>
      </c>
      <c r="D30">
        <v>1</v>
      </c>
      <c r="E30" s="8" t="s">
        <v>247</v>
      </c>
      <c r="F30" s="8" t="s">
        <v>247</v>
      </c>
      <c r="G30" s="8" t="s">
        <v>247</v>
      </c>
      <c r="H30" s="12"/>
      <c r="I30" s="51"/>
    </row>
    <row r="31" spans="1:10" ht="15.55" x14ac:dyDescent="0.3">
      <c r="A31" t="s">
        <v>289</v>
      </c>
      <c r="B31" s="21" t="s">
        <v>343</v>
      </c>
      <c r="E31" s="8"/>
      <c r="F31" s="8"/>
      <c r="G31" s="8"/>
      <c r="I31" s="19"/>
    </row>
    <row r="32" spans="1:10" ht="15.55" x14ac:dyDescent="0.3">
      <c r="A32" s="1"/>
      <c r="B32" s="1" t="s">
        <v>245</v>
      </c>
      <c r="C32">
        <v>1</v>
      </c>
      <c r="D32">
        <v>2</v>
      </c>
      <c r="E32" s="40">
        <v>2</v>
      </c>
      <c r="F32" s="9">
        <v>1</v>
      </c>
      <c r="G32" s="9">
        <v>1</v>
      </c>
      <c r="I32" s="19"/>
    </row>
    <row r="33" spans="1:10" ht="15.55" x14ac:dyDescent="0.3">
      <c r="A33" s="1"/>
      <c r="B33" s="21" t="s">
        <v>244</v>
      </c>
      <c r="E33" s="40"/>
      <c r="F33" s="9"/>
      <c r="G33" s="40"/>
      <c r="H33" s="9"/>
      <c r="I33" s="19"/>
    </row>
    <row r="34" spans="1:10" ht="15.55" x14ac:dyDescent="0.3">
      <c r="A34" s="1"/>
      <c r="B34" s="1" t="s">
        <v>294</v>
      </c>
      <c r="C34">
        <v>1</v>
      </c>
      <c r="D34">
        <v>2</v>
      </c>
      <c r="E34" s="9">
        <v>2</v>
      </c>
      <c r="F34" s="9">
        <v>2</v>
      </c>
      <c r="G34" s="8" t="s">
        <v>247</v>
      </c>
      <c r="I34" s="19"/>
    </row>
    <row r="35" spans="1:10" x14ac:dyDescent="0.25">
      <c r="B35" s="1" t="s">
        <v>229</v>
      </c>
      <c r="C35">
        <v>1</v>
      </c>
      <c r="D35">
        <v>2</v>
      </c>
      <c r="E35" s="9">
        <v>2</v>
      </c>
      <c r="F35" s="9">
        <v>2</v>
      </c>
      <c r="G35" s="9">
        <v>2</v>
      </c>
      <c r="H35" t="s">
        <v>289</v>
      </c>
    </row>
    <row r="36" spans="1:10" x14ac:dyDescent="0.25">
      <c r="B36" s="1" t="s">
        <v>291</v>
      </c>
      <c r="C36">
        <v>1</v>
      </c>
      <c r="D36">
        <v>2</v>
      </c>
      <c r="E36" s="9">
        <v>2</v>
      </c>
      <c r="F36" s="9">
        <v>2</v>
      </c>
      <c r="G36" s="9">
        <v>2</v>
      </c>
    </row>
    <row r="37" spans="1:10" x14ac:dyDescent="0.25">
      <c r="A37" s="1"/>
      <c r="B37" s="1" t="s">
        <v>230</v>
      </c>
      <c r="C37">
        <v>1</v>
      </c>
      <c r="D37">
        <v>2</v>
      </c>
      <c r="E37" s="40">
        <v>2</v>
      </c>
      <c r="F37" s="9">
        <v>2</v>
      </c>
      <c r="G37">
        <v>2</v>
      </c>
    </row>
    <row r="38" spans="1:10" x14ac:dyDescent="0.25">
      <c r="A38" s="1"/>
      <c r="B38" s="1" t="s">
        <v>231</v>
      </c>
      <c r="C38">
        <v>1</v>
      </c>
      <c r="D38">
        <v>2</v>
      </c>
      <c r="E38" s="9">
        <v>2</v>
      </c>
      <c r="F38" s="9">
        <v>2</v>
      </c>
      <c r="G38" s="9">
        <v>2</v>
      </c>
    </row>
    <row r="39" spans="1:10" x14ac:dyDescent="0.25">
      <c r="A39" s="1"/>
      <c r="B39" s="1" t="s">
        <v>154</v>
      </c>
      <c r="C39">
        <v>1</v>
      </c>
      <c r="D39">
        <v>2</v>
      </c>
      <c r="E39" s="9">
        <v>2</v>
      </c>
      <c r="F39" s="9">
        <v>2</v>
      </c>
      <c r="G39" s="9">
        <v>2</v>
      </c>
    </row>
    <row r="40" spans="1:10" x14ac:dyDescent="0.25">
      <c r="A40" s="1"/>
      <c r="B40" s="21" t="s">
        <v>333</v>
      </c>
      <c r="C40">
        <v>1</v>
      </c>
      <c r="D40">
        <v>2</v>
      </c>
      <c r="E40" s="40">
        <v>2</v>
      </c>
      <c r="F40" s="9">
        <v>2</v>
      </c>
      <c r="G40" s="9">
        <v>2</v>
      </c>
    </row>
    <row r="41" spans="1:10" x14ac:dyDescent="0.25">
      <c r="A41" s="1"/>
      <c r="B41" s="38" t="s">
        <v>338</v>
      </c>
      <c r="C41">
        <v>1</v>
      </c>
      <c r="D41">
        <v>2</v>
      </c>
      <c r="E41" s="9">
        <v>2</v>
      </c>
      <c r="F41" s="9">
        <v>2</v>
      </c>
      <c r="G41">
        <v>1</v>
      </c>
      <c r="H41" s="1" t="s">
        <v>300</v>
      </c>
    </row>
    <row r="42" spans="1:10" x14ac:dyDescent="0.25">
      <c r="A42" s="46"/>
      <c r="B42" s="46"/>
      <c r="C42" s="46"/>
      <c r="D42" s="46"/>
      <c r="E42" s="47"/>
      <c r="F42" s="47"/>
      <c r="G42" s="46"/>
    </row>
    <row r="43" spans="1:10" x14ac:dyDescent="0.25">
      <c r="A43" s="1" t="s">
        <v>29</v>
      </c>
      <c r="B43" s="1" t="s">
        <v>342</v>
      </c>
      <c r="C43">
        <v>1</v>
      </c>
      <c r="D43">
        <v>2</v>
      </c>
      <c r="E43" s="9">
        <v>2</v>
      </c>
      <c r="F43" s="9">
        <v>2</v>
      </c>
      <c r="G43" s="9">
        <v>2</v>
      </c>
      <c r="H43" s="12" t="s">
        <v>303</v>
      </c>
      <c r="I43" s="13"/>
    </row>
    <row r="44" spans="1:10" x14ac:dyDescent="0.25">
      <c r="A44" s="1"/>
      <c r="B44" t="s">
        <v>71</v>
      </c>
      <c r="C44">
        <v>1</v>
      </c>
      <c r="D44">
        <v>2</v>
      </c>
      <c r="E44" s="9">
        <v>2</v>
      </c>
      <c r="F44" s="9">
        <v>2</v>
      </c>
      <c r="G44" s="9">
        <v>1</v>
      </c>
      <c r="I44" s="12"/>
      <c r="J44" s="12"/>
    </row>
    <row r="45" spans="1:10" x14ac:dyDescent="0.25">
      <c r="A45" s="1"/>
      <c r="B45" s="1" t="s">
        <v>153</v>
      </c>
      <c r="C45">
        <v>1</v>
      </c>
      <c r="D45">
        <v>2</v>
      </c>
      <c r="E45">
        <v>2</v>
      </c>
      <c r="F45" s="9">
        <v>2</v>
      </c>
      <c r="G45" s="9">
        <v>1</v>
      </c>
    </row>
    <row r="46" spans="1:10" x14ac:dyDescent="0.25">
      <c r="A46" s="1"/>
      <c r="B46" s="1" t="s">
        <v>64</v>
      </c>
      <c r="C46">
        <v>1</v>
      </c>
      <c r="D46">
        <v>2</v>
      </c>
      <c r="E46" s="9">
        <v>2</v>
      </c>
      <c r="F46" s="9">
        <v>2</v>
      </c>
      <c r="G46" s="9">
        <v>2</v>
      </c>
      <c r="H46" s="12"/>
      <c r="I46" s="12"/>
    </row>
    <row r="47" spans="1:10" x14ac:dyDescent="0.25">
      <c r="A47" s="1"/>
      <c r="B47" s="1" t="s">
        <v>330</v>
      </c>
      <c r="E47" s="9"/>
      <c r="F47" s="9"/>
      <c r="G47" s="8"/>
      <c r="H47" s="17"/>
      <c r="I47" s="12"/>
      <c r="J47" s="13"/>
    </row>
    <row r="48" spans="1:10" x14ac:dyDescent="0.25">
      <c r="A48" s="1"/>
      <c r="B48" s="1" t="s">
        <v>259</v>
      </c>
      <c r="C48">
        <v>1</v>
      </c>
      <c r="D48">
        <v>2</v>
      </c>
      <c r="E48" s="9">
        <v>2</v>
      </c>
      <c r="F48" s="9">
        <v>2</v>
      </c>
      <c r="G48" s="9">
        <v>2</v>
      </c>
      <c r="H48" s="12" t="s">
        <v>302</v>
      </c>
      <c r="I48" s="12"/>
      <c r="J48" s="12"/>
    </row>
    <row r="49" spans="1:10" x14ac:dyDescent="0.25">
      <c r="A49" s="1"/>
      <c r="B49" s="1" t="s">
        <v>286</v>
      </c>
      <c r="C49">
        <v>1</v>
      </c>
      <c r="D49">
        <v>2</v>
      </c>
      <c r="E49" s="9">
        <v>2</v>
      </c>
      <c r="F49" s="9">
        <v>2</v>
      </c>
      <c r="G49" s="9">
        <v>2</v>
      </c>
    </row>
    <row r="50" spans="1:10" x14ac:dyDescent="0.25">
      <c r="A50" s="1"/>
      <c r="B50" s="54" t="s">
        <v>168</v>
      </c>
      <c r="E50" s="40"/>
      <c r="F50" s="9"/>
      <c r="G50" s="9"/>
    </row>
    <row r="51" spans="1:10" x14ac:dyDescent="0.25">
      <c r="A51" s="46"/>
      <c r="B51" s="46"/>
      <c r="C51" s="46"/>
      <c r="D51" s="46"/>
      <c r="E51" s="48"/>
      <c r="F51" s="57"/>
      <c r="G51" s="57"/>
    </row>
    <row r="52" spans="1:10" x14ac:dyDescent="0.25">
      <c r="A52" s="1" t="s">
        <v>28</v>
      </c>
      <c r="B52" s="21" t="s">
        <v>226</v>
      </c>
      <c r="E52" s="9"/>
      <c r="F52" s="9"/>
      <c r="G52" s="9"/>
      <c r="H52" s="8"/>
    </row>
    <row r="53" spans="1:10" x14ac:dyDescent="0.25">
      <c r="A53" s="1"/>
      <c r="B53" s="21" t="s">
        <v>331</v>
      </c>
      <c r="C53">
        <v>1</v>
      </c>
      <c r="D53">
        <v>1</v>
      </c>
      <c r="E53" s="9">
        <v>1</v>
      </c>
      <c r="F53" s="9">
        <v>1</v>
      </c>
      <c r="G53" s="9">
        <v>1</v>
      </c>
    </row>
    <row r="54" spans="1:10" x14ac:dyDescent="0.25">
      <c r="B54" s="1" t="s">
        <v>155</v>
      </c>
      <c r="C54">
        <v>1</v>
      </c>
      <c r="D54">
        <v>2</v>
      </c>
      <c r="E54" s="40">
        <v>1</v>
      </c>
      <c r="F54" s="9">
        <v>1</v>
      </c>
      <c r="G54" s="9">
        <v>1</v>
      </c>
    </row>
    <row r="55" spans="1:10" x14ac:dyDescent="0.25">
      <c r="B55" s="21" t="s">
        <v>341</v>
      </c>
      <c r="E55" s="40"/>
      <c r="F55" s="9"/>
      <c r="G55" s="9"/>
    </row>
    <row r="56" spans="1:10" x14ac:dyDescent="0.25">
      <c r="A56" s="1"/>
      <c r="B56" s="1" t="s">
        <v>256</v>
      </c>
      <c r="C56">
        <v>1</v>
      </c>
      <c r="D56">
        <v>1</v>
      </c>
      <c r="E56" s="9">
        <v>1</v>
      </c>
      <c r="F56" s="9">
        <v>1</v>
      </c>
      <c r="G56" s="9">
        <v>1</v>
      </c>
      <c r="H56" s="12"/>
      <c r="I56" s="12"/>
    </row>
    <row r="57" spans="1:10" x14ac:dyDescent="0.25">
      <c r="A57" s="1"/>
      <c r="B57" s="21" t="s">
        <v>332</v>
      </c>
      <c r="C57">
        <v>1</v>
      </c>
      <c r="D57">
        <v>1</v>
      </c>
      <c r="E57" s="9">
        <v>1</v>
      </c>
      <c r="F57" s="8" t="s">
        <v>247</v>
      </c>
      <c r="G57" s="8" t="s">
        <v>247</v>
      </c>
      <c r="H57" s="12"/>
      <c r="I57" s="12"/>
    </row>
    <row r="58" spans="1:10" x14ac:dyDescent="0.25">
      <c r="A58" s="47"/>
      <c r="B58" s="46"/>
      <c r="C58" s="46"/>
      <c r="D58" s="46"/>
      <c r="E58" s="58"/>
      <c r="F58" s="48"/>
      <c r="G58" s="48"/>
    </row>
    <row r="59" spans="1:10" x14ac:dyDescent="0.25">
      <c r="A59" s="1" t="s">
        <v>91</v>
      </c>
      <c r="B59" s="1" t="s">
        <v>156</v>
      </c>
      <c r="C59">
        <v>1</v>
      </c>
      <c r="D59">
        <v>1</v>
      </c>
      <c r="E59" s="8" t="s">
        <v>247</v>
      </c>
      <c r="F59" s="8" t="s">
        <v>247</v>
      </c>
      <c r="G59" s="8" t="s">
        <v>247</v>
      </c>
    </row>
    <row r="60" spans="1:10" x14ac:dyDescent="0.25">
      <c r="A60" s="1"/>
      <c r="B60" s="1" t="s">
        <v>169</v>
      </c>
      <c r="C60">
        <v>1</v>
      </c>
      <c r="D60">
        <v>2</v>
      </c>
      <c r="E60" s="9">
        <v>2</v>
      </c>
      <c r="F60" s="9">
        <v>1</v>
      </c>
      <c r="G60" s="9">
        <v>1</v>
      </c>
      <c r="I60" s="12"/>
      <c r="J60" s="12"/>
    </row>
    <row r="61" spans="1:10" x14ac:dyDescent="0.25">
      <c r="A61" s="1"/>
      <c r="B61" s="21" t="s">
        <v>157</v>
      </c>
      <c r="C61">
        <v>1</v>
      </c>
      <c r="D61">
        <v>1</v>
      </c>
      <c r="E61" s="8" t="s">
        <v>247</v>
      </c>
      <c r="F61" s="8" t="s">
        <v>247</v>
      </c>
      <c r="G61" s="8" t="s">
        <v>247</v>
      </c>
    </row>
    <row r="62" spans="1:10" x14ac:dyDescent="0.25">
      <c r="A62" s="47"/>
      <c r="B62" s="46"/>
      <c r="C62" s="46"/>
      <c r="D62" s="46"/>
      <c r="E62" s="58"/>
      <c r="F62" s="48"/>
      <c r="G62" s="48"/>
    </row>
    <row r="63" spans="1:10" x14ac:dyDescent="0.25">
      <c r="A63" s="1" t="s">
        <v>278</v>
      </c>
      <c r="B63" s="1" t="s">
        <v>8</v>
      </c>
      <c r="C63">
        <v>1</v>
      </c>
      <c r="D63">
        <v>1</v>
      </c>
      <c r="E63" s="9">
        <v>1</v>
      </c>
      <c r="F63" s="9">
        <v>1</v>
      </c>
      <c r="G63" s="9">
        <v>1</v>
      </c>
    </row>
    <row r="64" spans="1:10" x14ac:dyDescent="0.25">
      <c r="A64" s="47"/>
      <c r="B64" s="46"/>
      <c r="C64" s="46"/>
      <c r="D64" s="46"/>
      <c r="E64" s="58"/>
      <c r="F64" s="48"/>
      <c r="G64" s="48"/>
    </row>
    <row r="65" spans="1:8" x14ac:dyDescent="0.25">
      <c r="A65" t="s">
        <v>116</v>
      </c>
      <c r="B65" s="39" t="s">
        <v>171</v>
      </c>
      <c r="C65">
        <v>1</v>
      </c>
      <c r="D65">
        <v>1</v>
      </c>
      <c r="E65" s="9">
        <v>1</v>
      </c>
      <c r="F65" s="8" t="s">
        <v>247</v>
      </c>
      <c r="G65" s="8" t="s">
        <v>247</v>
      </c>
    </row>
    <row r="66" spans="1:8" x14ac:dyDescent="0.25">
      <c r="A66" s="1"/>
      <c r="B66" s="1"/>
      <c r="E66" s="9"/>
      <c r="F66" s="9"/>
      <c r="G66" s="9"/>
    </row>
    <row r="67" spans="1:8" x14ac:dyDescent="0.25">
      <c r="A67" s="24" t="s">
        <v>90</v>
      </c>
      <c r="B67" s="3"/>
      <c r="C67" s="3">
        <f>SUM(C30:C66)</f>
        <v>25</v>
      </c>
      <c r="D67" s="3">
        <f>SUM(D30:D66)</f>
        <v>42</v>
      </c>
      <c r="E67" s="3">
        <f>SUM(E30:E66)</f>
        <v>38</v>
      </c>
      <c r="F67" s="3">
        <f>SUM(F30:F66)</f>
        <v>34</v>
      </c>
      <c r="G67" s="3">
        <f>SUM(G30:G66)</f>
        <v>29</v>
      </c>
    </row>
    <row r="68" spans="1:8" x14ac:dyDescent="0.25">
      <c r="F68" s="1"/>
      <c r="G68" s="1"/>
    </row>
    <row r="70" spans="1:8" x14ac:dyDescent="0.25">
      <c r="A70" s="2" t="s">
        <v>0</v>
      </c>
      <c r="B70" s="2"/>
      <c r="C70" s="2">
        <f>SUM(C2:C27,C29:C66)</f>
        <v>45</v>
      </c>
      <c r="D70" s="2">
        <f>SUM(D2:D27,D29:D66)</f>
        <v>75</v>
      </c>
      <c r="E70" s="2">
        <f>SUM(E2:E27,E29:E66)</f>
        <v>64</v>
      </c>
      <c r="F70" s="2">
        <f>SUM(F2:F27,F29:F66)</f>
        <v>53</v>
      </c>
      <c r="G70" s="2">
        <f>SUM(G2:G27,G29:G66)</f>
        <v>44</v>
      </c>
    </row>
    <row r="71" spans="1:8" x14ac:dyDescent="0.25">
      <c r="A71" s="22"/>
      <c r="B71" s="107" t="s">
        <v>322</v>
      </c>
      <c r="C71" s="104">
        <v>1</v>
      </c>
      <c r="D71" s="105">
        <v>1</v>
      </c>
      <c r="E71" s="106">
        <v>1</v>
      </c>
      <c r="F71" s="104">
        <v>1</v>
      </c>
      <c r="G71" s="104">
        <v>1</v>
      </c>
      <c r="H71" s="22"/>
    </row>
    <row r="72" spans="1:8" x14ac:dyDescent="0.25">
      <c r="A72" s="22"/>
      <c r="B72" s="107" t="s">
        <v>321</v>
      </c>
      <c r="C72" s="104">
        <v>1</v>
      </c>
      <c r="D72" s="105">
        <v>2</v>
      </c>
      <c r="E72" s="106" t="s">
        <v>275</v>
      </c>
      <c r="F72" s="104">
        <v>1</v>
      </c>
      <c r="G72" s="104">
        <v>1</v>
      </c>
      <c r="H72" s="22"/>
    </row>
    <row r="73" spans="1:8" x14ac:dyDescent="0.25">
      <c r="A73" s="22"/>
      <c r="B73" s="1"/>
      <c r="C73" s="9"/>
      <c r="D73" s="115"/>
      <c r="E73" s="13"/>
      <c r="F73" s="9"/>
      <c r="G73" s="9"/>
      <c r="H73" s="22"/>
    </row>
    <row r="74" spans="1:8" ht="13.25" thickBot="1" x14ac:dyDescent="0.3">
      <c r="B74" t="s">
        <v>1</v>
      </c>
    </row>
    <row r="75" spans="1:8" x14ac:dyDescent="0.25">
      <c r="B75" s="4" t="s">
        <v>13</v>
      </c>
      <c r="C75" s="10"/>
      <c r="D75" s="15"/>
    </row>
    <row r="76" spans="1:8" x14ac:dyDescent="0.25">
      <c r="B76" s="5" t="s">
        <v>14</v>
      </c>
      <c r="D76" s="6">
        <f>G70/C70</f>
        <v>0.97777777777777775</v>
      </c>
    </row>
    <row r="77" spans="1:8" x14ac:dyDescent="0.25">
      <c r="B77" s="5" t="s">
        <v>15</v>
      </c>
      <c r="D77" s="6">
        <f>G70/D70</f>
        <v>0.58666666666666667</v>
      </c>
    </row>
    <row r="78" spans="1:8" ht="13.25" thickBot="1" x14ac:dyDescent="0.3">
      <c r="B78" s="7" t="s">
        <v>16</v>
      </c>
      <c r="C78" s="11"/>
      <c r="D78" s="14"/>
    </row>
    <row r="80" spans="1:8" x14ac:dyDescent="0.25">
      <c r="H80" s="1"/>
    </row>
    <row r="81" spans="1:7" x14ac:dyDescent="0.25">
      <c r="A81" s="78" t="s">
        <v>160</v>
      </c>
      <c r="B81" s="75" t="s">
        <v>159</v>
      </c>
      <c r="C81" s="75">
        <v>1</v>
      </c>
      <c r="D81" s="75">
        <v>2</v>
      </c>
      <c r="E81" s="86">
        <v>2</v>
      </c>
      <c r="F81" s="77" t="s">
        <v>247</v>
      </c>
      <c r="G81" s="77" t="s">
        <v>247</v>
      </c>
    </row>
    <row r="94" spans="1:7" x14ac:dyDescent="0.25">
      <c r="D94" s="12"/>
      <c r="E94" s="12"/>
      <c r="F94" s="18"/>
    </row>
  </sheetData>
  <phoneticPr fontId="2" type="noConversion"/>
  <pageMargins left="0.13" right="0.14000000000000001" top="0.18" bottom="0.26" header="0" footer="0"/>
  <pageSetup paperSize="9" scale="85" orientation="portrait" horizontalDpi="4294967294"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2"/>
  <sheetViews>
    <sheetView zoomScaleNormal="100" workbookViewId="0">
      <pane ySplit="1" topLeftCell="A68" activePane="bottomLeft" state="frozen"/>
      <selection pane="bottomLeft" activeCell="F2" sqref="F2"/>
    </sheetView>
  </sheetViews>
  <sheetFormatPr baseColWidth="10" defaultRowHeight="12.7" x14ac:dyDescent="0.25"/>
  <cols>
    <col min="1" max="1" width="27.5546875" customWidth="1"/>
    <col min="2" max="2" width="10" bestFit="1" customWidth="1"/>
    <col min="3" max="3" width="10.6640625" style="8" bestFit="1" customWidth="1"/>
    <col min="4" max="4" width="18.88671875" bestFit="1" customWidth="1"/>
    <col min="5" max="5" width="18.6640625" style="8" bestFit="1" customWidth="1"/>
    <col min="6" max="6" width="11.109375" style="17" bestFit="1" customWidth="1"/>
    <col min="7" max="7" width="12.33203125" style="17" bestFit="1" customWidth="1"/>
    <col min="8" max="8" width="21.88671875" bestFit="1" customWidth="1"/>
  </cols>
  <sheetData>
    <row r="1" spans="1:10" s="8" customFormat="1" x14ac:dyDescent="0.25">
      <c r="A1" s="34" t="s">
        <v>6</v>
      </c>
      <c r="B1" s="34" t="s">
        <v>47</v>
      </c>
      <c r="C1" s="34" t="s">
        <v>48</v>
      </c>
      <c r="D1" s="34" t="s">
        <v>49</v>
      </c>
      <c r="E1" s="34" t="s">
        <v>74</v>
      </c>
      <c r="F1" s="41" t="s">
        <v>50</v>
      </c>
      <c r="G1" s="63" t="s">
        <v>51</v>
      </c>
      <c r="H1" s="102" t="s">
        <v>273</v>
      </c>
      <c r="I1" s="17"/>
    </row>
    <row r="2" spans="1:10" s="8" customFormat="1" x14ac:dyDescent="0.25">
      <c r="A2" t="s">
        <v>7</v>
      </c>
      <c r="B2" s="8" t="s">
        <v>30</v>
      </c>
      <c r="C2" s="36">
        <v>45264</v>
      </c>
      <c r="D2" s="90">
        <v>45316</v>
      </c>
      <c r="E2" s="17" t="s">
        <v>161</v>
      </c>
      <c r="F2" s="8">
        <v>1198</v>
      </c>
      <c r="G2" s="20"/>
    </row>
    <row r="3" spans="1:10" x14ac:dyDescent="0.25">
      <c r="A3" t="s">
        <v>52</v>
      </c>
      <c r="B3" s="8" t="s">
        <v>36</v>
      </c>
      <c r="C3" s="36">
        <v>45269</v>
      </c>
      <c r="D3" s="91">
        <v>45324</v>
      </c>
      <c r="E3" s="17" t="s">
        <v>161</v>
      </c>
      <c r="F3" s="8">
        <v>1199</v>
      </c>
    </row>
    <row r="4" spans="1:10" x14ac:dyDescent="0.25">
      <c r="A4" t="s">
        <v>7</v>
      </c>
      <c r="B4" s="8" t="s">
        <v>30</v>
      </c>
      <c r="C4" s="36">
        <v>45270</v>
      </c>
      <c r="D4" s="44">
        <f>C4+54</f>
        <v>45324</v>
      </c>
      <c r="E4" s="60" t="s">
        <v>132</v>
      </c>
      <c r="F4" s="8"/>
      <c r="I4" s="8"/>
      <c r="J4" s="8"/>
    </row>
    <row r="5" spans="1:10" x14ac:dyDescent="0.25">
      <c r="A5" s="1" t="s">
        <v>54</v>
      </c>
      <c r="B5" s="8" t="s">
        <v>53</v>
      </c>
      <c r="C5" s="36">
        <v>45273</v>
      </c>
      <c r="D5" s="90">
        <v>45326</v>
      </c>
      <c r="E5" s="17" t="s">
        <v>161</v>
      </c>
      <c r="F5" s="8">
        <v>1200</v>
      </c>
    </row>
    <row r="6" spans="1:10" s="8" customFormat="1" x14ac:dyDescent="0.25">
      <c r="A6" t="s">
        <v>3</v>
      </c>
      <c r="B6" s="8" t="s">
        <v>34</v>
      </c>
      <c r="C6" s="36">
        <v>45274</v>
      </c>
      <c r="D6" s="44">
        <f>C6+54</f>
        <v>45328</v>
      </c>
      <c r="E6" s="8" t="s">
        <v>161</v>
      </c>
      <c r="F6" s="8">
        <v>1201</v>
      </c>
      <c r="G6" s="17"/>
    </row>
    <row r="7" spans="1:10" x14ac:dyDescent="0.25">
      <c r="A7" s="1" t="s">
        <v>111</v>
      </c>
      <c r="B7" s="8" t="s">
        <v>118</v>
      </c>
      <c r="C7" s="36">
        <v>45274</v>
      </c>
      <c r="D7" s="44">
        <f>C7+54</f>
        <v>45328</v>
      </c>
      <c r="E7" s="60" t="s">
        <v>253</v>
      </c>
    </row>
    <row r="8" spans="1:10" x14ac:dyDescent="0.25">
      <c r="A8" s="1" t="s">
        <v>27</v>
      </c>
      <c r="B8" s="8" t="s">
        <v>31</v>
      </c>
      <c r="C8" s="36">
        <v>45275</v>
      </c>
      <c r="D8" s="44">
        <f>C8+54</f>
        <v>45329</v>
      </c>
      <c r="E8" s="59" t="s">
        <v>128</v>
      </c>
      <c r="F8" s="8"/>
      <c r="I8" s="8"/>
      <c r="J8" s="8"/>
    </row>
    <row r="9" spans="1:10" x14ac:dyDescent="0.25">
      <c r="A9" t="s">
        <v>52</v>
      </c>
      <c r="B9" s="8" t="s">
        <v>40</v>
      </c>
      <c r="C9" s="36">
        <v>45277</v>
      </c>
      <c r="D9" s="90">
        <v>45330</v>
      </c>
      <c r="E9" s="17" t="s">
        <v>161</v>
      </c>
      <c r="F9" s="8">
        <v>1202</v>
      </c>
    </row>
    <row r="10" spans="1:10" x14ac:dyDescent="0.25">
      <c r="A10" t="s">
        <v>52</v>
      </c>
      <c r="B10" s="8" t="s">
        <v>36</v>
      </c>
      <c r="C10" s="36">
        <v>45277</v>
      </c>
      <c r="D10" s="44">
        <f>C10+54</f>
        <v>45331</v>
      </c>
      <c r="E10" s="17" t="s">
        <v>161</v>
      </c>
      <c r="F10" s="8">
        <v>1203</v>
      </c>
      <c r="I10" s="8"/>
      <c r="J10" s="8"/>
    </row>
    <row r="11" spans="1:10" s="8" customFormat="1" x14ac:dyDescent="0.25">
      <c r="A11" s="1" t="s">
        <v>27</v>
      </c>
      <c r="B11" s="17" t="s">
        <v>70</v>
      </c>
      <c r="C11" s="36">
        <v>45279</v>
      </c>
      <c r="D11" s="90">
        <v>45331</v>
      </c>
      <c r="E11" s="17" t="s">
        <v>161</v>
      </c>
      <c r="F11" s="8">
        <v>1204</v>
      </c>
      <c r="G11" s="17"/>
    </row>
    <row r="12" spans="1:10" x14ac:dyDescent="0.25">
      <c r="A12" s="1" t="s">
        <v>54</v>
      </c>
      <c r="B12" s="17" t="s">
        <v>130</v>
      </c>
      <c r="C12" s="36">
        <v>45280</v>
      </c>
      <c r="D12" s="90">
        <v>45332</v>
      </c>
      <c r="E12" s="17" t="s">
        <v>161</v>
      </c>
      <c r="F12" s="8">
        <v>1205</v>
      </c>
    </row>
    <row r="13" spans="1:10" x14ac:dyDescent="0.25">
      <c r="A13" s="1" t="s">
        <v>111</v>
      </c>
      <c r="B13" s="8" t="s">
        <v>118</v>
      </c>
      <c r="C13" s="36">
        <v>45282</v>
      </c>
      <c r="D13" s="44">
        <f>C13+54</f>
        <v>45336</v>
      </c>
      <c r="E13" s="60" t="s">
        <v>253</v>
      </c>
    </row>
    <row r="14" spans="1:10" x14ac:dyDescent="0.25">
      <c r="A14" t="s">
        <v>52</v>
      </c>
      <c r="B14" s="8" t="s">
        <v>40</v>
      </c>
      <c r="C14" s="36">
        <v>45283</v>
      </c>
      <c r="D14" s="90">
        <v>45336</v>
      </c>
      <c r="E14" s="101" t="s">
        <v>161</v>
      </c>
      <c r="F14" s="101">
        <v>1206</v>
      </c>
      <c r="G14" s="101"/>
      <c r="H14" s="102" t="s">
        <v>273</v>
      </c>
    </row>
    <row r="15" spans="1:10" s="8" customFormat="1" x14ac:dyDescent="0.25">
      <c r="A15" t="s">
        <v>3</v>
      </c>
      <c r="B15" s="8" t="s">
        <v>34</v>
      </c>
      <c r="C15" s="36">
        <v>45283</v>
      </c>
      <c r="D15" s="44">
        <f t="shared" ref="D15:D20" si="0">C15+54</f>
        <v>45337</v>
      </c>
      <c r="E15" s="60" t="s">
        <v>132</v>
      </c>
      <c r="G15" s="17"/>
    </row>
    <row r="16" spans="1:10" x14ac:dyDescent="0.25">
      <c r="A16" t="s">
        <v>52</v>
      </c>
      <c r="B16" s="8" t="s">
        <v>33</v>
      </c>
      <c r="C16" s="36">
        <v>45284</v>
      </c>
      <c r="D16" s="90">
        <v>45336</v>
      </c>
      <c r="E16" s="8" t="s">
        <v>161</v>
      </c>
      <c r="F16" s="8">
        <v>1207</v>
      </c>
    </row>
    <row r="17" spans="1:7" s="8" customFormat="1" x14ac:dyDescent="0.25">
      <c r="A17" t="s">
        <v>7</v>
      </c>
      <c r="B17" s="17" t="s">
        <v>89</v>
      </c>
      <c r="C17" s="74">
        <v>45284</v>
      </c>
      <c r="D17" s="44"/>
      <c r="E17" s="20" t="s">
        <v>161</v>
      </c>
      <c r="F17" s="17"/>
      <c r="G17" s="89">
        <v>1208</v>
      </c>
    </row>
    <row r="18" spans="1:7" x14ac:dyDescent="0.25">
      <c r="A18" s="1" t="s">
        <v>54</v>
      </c>
      <c r="B18" s="8" t="s">
        <v>53</v>
      </c>
      <c r="C18" s="36">
        <v>45285</v>
      </c>
      <c r="D18" s="44">
        <f t="shared" si="0"/>
        <v>45339</v>
      </c>
      <c r="E18" s="60" t="s">
        <v>137</v>
      </c>
      <c r="G18" s="89"/>
    </row>
    <row r="19" spans="1:7" x14ac:dyDescent="0.25">
      <c r="A19" s="1" t="s">
        <v>107</v>
      </c>
      <c r="B19" s="8" t="s">
        <v>42</v>
      </c>
      <c r="C19" s="36">
        <v>45285</v>
      </c>
      <c r="D19" s="44">
        <f t="shared" si="0"/>
        <v>45339</v>
      </c>
      <c r="E19" s="8" t="s">
        <v>161</v>
      </c>
      <c r="F19" s="8">
        <v>1209</v>
      </c>
      <c r="G19" s="89"/>
    </row>
    <row r="20" spans="1:7" x14ac:dyDescent="0.25">
      <c r="A20" s="1" t="s">
        <v>27</v>
      </c>
      <c r="B20" s="8" t="s">
        <v>31</v>
      </c>
      <c r="C20" s="36">
        <v>45285</v>
      </c>
      <c r="D20" s="44">
        <f t="shared" si="0"/>
        <v>45339</v>
      </c>
      <c r="E20" s="59" t="s">
        <v>128</v>
      </c>
      <c r="F20" s="8"/>
      <c r="G20" s="89"/>
    </row>
    <row r="21" spans="1:7" x14ac:dyDescent="0.25">
      <c r="A21" s="1" t="s">
        <v>52</v>
      </c>
      <c r="B21" s="17" t="s">
        <v>46</v>
      </c>
      <c r="C21" s="36">
        <v>45286</v>
      </c>
      <c r="D21" s="44"/>
      <c r="E21" s="20" t="s">
        <v>161</v>
      </c>
      <c r="G21" s="89">
        <v>1210</v>
      </c>
    </row>
    <row r="22" spans="1:7" x14ac:dyDescent="0.25">
      <c r="A22" s="1" t="s">
        <v>92</v>
      </c>
      <c r="B22" s="8" t="s">
        <v>241</v>
      </c>
      <c r="C22" s="36">
        <v>45289</v>
      </c>
      <c r="D22" s="44">
        <f>C22+54</f>
        <v>45343</v>
      </c>
      <c r="E22" s="60" t="s">
        <v>257</v>
      </c>
    </row>
    <row r="23" spans="1:7" s="8" customFormat="1" x14ac:dyDescent="0.25">
      <c r="A23" s="1" t="s">
        <v>107</v>
      </c>
      <c r="B23" s="8" t="s">
        <v>42</v>
      </c>
      <c r="C23" s="36">
        <v>45290</v>
      </c>
      <c r="D23" s="90">
        <v>45342</v>
      </c>
      <c r="E23" s="8" t="s">
        <v>161</v>
      </c>
      <c r="F23" s="8">
        <v>1212</v>
      </c>
      <c r="G23" s="17"/>
    </row>
    <row r="24" spans="1:7" x14ac:dyDescent="0.25">
      <c r="A24" t="s">
        <v>52</v>
      </c>
      <c r="B24" s="8" t="s">
        <v>33</v>
      </c>
      <c r="C24" s="36">
        <v>45290</v>
      </c>
      <c r="D24" s="90">
        <v>45342</v>
      </c>
      <c r="E24" s="20" t="s">
        <v>161</v>
      </c>
      <c r="G24" s="20">
        <v>1211</v>
      </c>
    </row>
    <row r="25" spans="1:7" x14ac:dyDescent="0.25">
      <c r="A25" s="1" t="s">
        <v>110</v>
      </c>
      <c r="B25" s="17" t="s">
        <v>99</v>
      </c>
      <c r="C25" s="36">
        <v>45290</v>
      </c>
      <c r="D25" s="44">
        <f>C25+54</f>
        <v>45344</v>
      </c>
      <c r="E25" s="60" t="s">
        <v>252</v>
      </c>
    </row>
    <row r="26" spans="1:7" s="8" customFormat="1" x14ac:dyDescent="0.25">
      <c r="A26" s="1" t="s">
        <v>27</v>
      </c>
      <c r="B26" s="17" t="s">
        <v>70</v>
      </c>
      <c r="C26" s="36">
        <v>45290</v>
      </c>
      <c r="D26" s="44">
        <f>C26+54</f>
        <v>45344</v>
      </c>
      <c r="E26" s="8" t="s">
        <v>161</v>
      </c>
      <c r="F26" s="17">
        <v>1214</v>
      </c>
      <c r="G26" s="17"/>
    </row>
    <row r="27" spans="1:7" x14ac:dyDescent="0.25">
      <c r="A27" s="1" t="s">
        <v>92</v>
      </c>
      <c r="B27" s="8" t="s">
        <v>93</v>
      </c>
      <c r="C27" s="36">
        <v>45291</v>
      </c>
      <c r="D27" s="44">
        <f>C27+54</f>
        <v>45345</v>
      </c>
      <c r="E27" s="60" t="s">
        <v>257</v>
      </c>
    </row>
    <row r="28" spans="1:7" x14ac:dyDescent="0.25">
      <c r="A28" t="s">
        <v>7</v>
      </c>
      <c r="B28" s="8" t="s">
        <v>127</v>
      </c>
      <c r="C28" s="36">
        <v>45293</v>
      </c>
      <c r="D28" s="91">
        <v>45348</v>
      </c>
      <c r="E28" s="8" t="s">
        <v>161</v>
      </c>
      <c r="F28" s="17">
        <v>1218</v>
      </c>
    </row>
    <row r="29" spans="1:7" x14ac:dyDescent="0.25">
      <c r="A29" s="1" t="s">
        <v>52</v>
      </c>
      <c r="B29" s="17" t="s">
        <v>46</v>
      </c>
      <c r="C29" s="36">
        <v>45293</v>
      </c>
      <c r="D29" s="91">
        <v>45348</v>
      </c>
      <c r="E29" s="8" t="s">
        <v>161</v>
      </c>
      <c r="F29" s="17">
        <v>1221</v>
      </c>
    </row>
    <row r="30" spans="1:7" x14ac:dyDescent="0.25">
      <c r="A30" s="1" t="s">
        <v>77</v>
      </c>
      <c r="B30" s="17" t="s">
        <v>87</v>
      </c>
      <c r="C30" s="36">
        <v>45293</v>
      </c>
      <c r="D30" s="90">
        <v>45343</v>
      </c>
      <c r="E30" s="8" t="s">
        <v>161</v>
      </c>
      <c r="F30" s="17">
        <v>1213</v>
      </c>
    </row>
    <row r="31" spans="1:7" s="8" customFormat="1" x14ac:dyDescent="0.25">
      <c r="A31" t="s">
        <v>7</v>
      </c>
      <c r="B31" s="17" t="s">
        <v>89</v>
      </c>
      <c r="C31" s="36">
        <v>45294</v>
      </c>
      <c r="D31" s="44"/>
      <c r="E31" s="20" t="s">
        <v>161</v>
      </c>
      <c r="F31" s="17"/>
      <c r="G31" s="89">
        <v>1217</v>
      </c>
    </row>
    <row r="32" spans="1:7" s="8" customFormat="1" x14ac:dyDescent="0.25">
      <c r="A32" t="s">
        <v>52</v>
      </c>
      <c r="B32" s="17" t="s">
        <v>125</v>
      </c>
      <c r="C32" s="36">
        <v>45294</v>
      </c>
      <c r="D32" s="90">
        <v>45347</v>
      </c>
      <c r="E32" s="8" t="s">
        <v>161</v>
      </c>
      <c r="F32" s="17">
        <v>1215</v>
      </c>
      <c r="G32" s="17"/>
    </row>
    <row r="33" spans="1:8" x14ac:dyDescent="0.25">
      <c r="A33" t="s">
        <v>116</v>
      </c>
      <c r="B33" s="8" t="s">
        <v>115</v>
      </c>
      <c r="C33" s="36">
        <v>45294</v>
      </c>
      <c r="D33" s="44">
        <f>C33+54</f>
        <v>45348</v>
      </c>
      <c r="E33" s="60" t="s">
        <v>277</v>
      </c>
    </row>
    <row r="34" spans="1:8" x14ac:dyDescent="0.25">
      <c r="A34" t="s">
        <v>52</v>
      </c>
      <c r="B34" s="8" t="s">
        <v>35</v>
      </c>
      <c r="C34" s="36">
        <v>45295</v>
      </c>
      <c r="D34" s="90">
        <v>45347</v>
      </c>
      <c r="E34" s="101" t="s">
        <v>161</v>
      </c>
      <c r="F34" s="101">
        <v>1216</v>
      </c>
      <c r="H34" s="102" t="s">
        <v>273</v>
      </c>
    </row>
    <row r="35" spans="1:8" x14ac:dyDescent="0.25">
      <c r="A35" t="s">
        <v>7</v>
      </c>
      <c r="B35" s="17" t="s">
        <v>243</v>
      </c>
      <c r="C35" s="36">
        <v>45295</v>
      </c>
      <c r="D35" s="44">
        <f>C35+54</f>
        <v>45349</v>
      </c>
      <c r="E35" s="20" t="s">
        <v>161</v>
      </c>
      <c r="G35" s="20">
        <v>1222</v>
      </c>
    </row>
    <row r="36" spans="1:8" x14ac:dyDescent="0.25">
      <c r="A36" s="1" t="s">
        <v>109</v>
      </c>
      <c r="B36" s="8" t="s">
        <v>32</v>
      </c>
      <c r="C36" s="36">
        <v>45295</v>
      </c>
      <c r="D36" s="90">
        <v>45347</v>
      </c>
      <c r="E36" s="8" t="s">
        <v>161</v>
      </c>
      <c r="F36" s="17">
        <v>1220</v>
      </c>
    </row>
    <row r="37" spans="1:8" x14ac:dyDescent="0.25">
      <c r="A37" t="s">
        <v>106</v>
      </c>
      <c r="B37" s="8" t="s">
        <v>75</v>
      </c>
      <c r="C37" s="36">
        <v>45295</v>
      </c>
      <c r="D37" s="90">
        <v>45350</v>
      </c>
      <c r="E37" s="8" t="s">
        <v>161</v>
      </c>
      <c r="F37" s="17">
        <v>1223</v>
      </c>
      <c r="G37" s="20"/>
    </row>
    <row r="38" spans="1:8" x14ac:dyDescent="0.25">
      <c r="A38" t="s">
        <v>7</v>
      </c>
      <c r="B38" s="8" t="s">
        <v>129</v>
      </c>
      <c r="C38" s="36">
        <v>45297</v>
      </c>
      <c r="D38" s="90">
        <v>45350</v>
      </c>
      <c r="E38" s="8" t="s">
        <v>161</v>
      </c>
      <c r="F38" s="17">
        <v>1224</v>
      </c>
    </row>
    <row r="39" spans="1:8" x14ac:dyDescent="0.25">
      <c r="A39" s="1" t="s">
        <v>108</v>
      </c>
      <c r="B39" s="17" t="s">
        <v>95</v>
      </c>
      <c r="C39" s="36">
        <v>45297</v>
      </c>
      <c r="D39" s="44">
        <f>C39+54</f>
        <v>45351</v>
      </c>
      <c r="E39" s="59" t="s">
        <v>128</v>
      </c>
    </row>
    <row r="40" spans="1:8" s="8" customFormat="1" x14ac:dyDescent="0.25">
      <c r="A40" s="1" t="s">
        <v>24</v>
      </c>
      <c r="B40" s="8" t="s">
        <v>68</v>
      </c>
      <c r="C40" s="36">
        <v>45298</v>
      </c>
      <c r="D40" s="44">
        <f>C40+54</f>
        <v>45352</v>
      </c>
      <c r="E40" s="60" t="s">
        <v>132</v>
      </c>
      <c r="F40" s="17"/>
      <c r="G40" s="17"/>
    </row>
    <row r="41" spans="1:8" x14ac:dyDescent="0.25">
      <c r="A41" s="1" t="s">
        <v>110</v>
      </c>
      <c r="B41" s="17" t="s">
        <v>99</v>
      </c>
      <c r="C41" s="36">
        <v>45299</v>
      </c>
      <c r="D41" s="90">
        <v>45351</v>
      </c>
      <c r="E41" s="8" t="s">
        <v>161</v>
      </c>
      <c r="F41" s="17">
        <v>1225</v>
      </c>
    </row>
    <row r="42" spans="1:8" x14ac:dyDescent="0.25">
      <c r="A42" s="1" t="s">
        <v>72</v>
      </c>
      <c r="B42" s="8" t="s">
        <v>73</v>
      </c>
      <c r="C42" s="74">
        <v>45299</v>
      </c>
      <c r="D42" s="74">
        <f>C42+54</f>
        <v>45353</v>
      </c>
      <c r="E42" s="8" t="s">
        <v>161</v>
      </c>
      <c r="F42" s="17">
        <v>1240</v>
      </c>
    </row>
    <row r="43" spans="1:8" x14ac:dyDescent="0.25">
      <c r="A43" t="s">
        <v>7</v>
      </c>
      <c r="B43" s="8" t="s">
        <v>127</v>
      </c>
      <c r="C43" s="36">
        <v>45300</v>
      </c>
      <c r="D43" s="44">
        <f>C43+54</f>
        <v>45354</v>
      </c>
      <c r="E43" s="8" t="s">
        <v>161</v>
      </c>
      <c r="F43" s="17">
        <v>1227</v>
      </c>
    </row>
    <row r="44" spans="1:8" x14ac:dyDescent="0.25">
      <c r="A44" t="s">
        <v>7</v>
      </c>
      <c r="B44" s="17" t="s">
        <v>126</v>
      </c>
      <c r="C44" s="36">
        <v>45300</v>
      </c>
      <c r="D44" s="44">
        <f>C44+54</f>
        <v>45354</v>
      </c>
      <c r="E44" s="8" t="s">
        <v>161</v>
      </c>
      <c r="F44" s="17">
        <v>1226</v>
      </c>
    </row>
    <row r="45" spans="1:8" x14ac:dyDescent="0.25">
      <c r="A45" t="s">
        <v>7</v>
      </c>
      <c r="B45" s="17" t="s">
        <v>243</v>
      </c>
      <c r="C45" s="74">
        <v>45301</v>
      </c>
      <c r="D45" s="44">
        <f>C45+54</f>
        <v>45355</v>
      </c>
      <c r="E45" s="8" t="s">
        <v>161</v>
      </c>
      <c r="F45" s="17">
        <v>1228</v>
      </c>
    </row>
    <row r="46" spans="1:8" x14ac:dyDescent="0.25">
      <c r="A46" t="s">
        <v>52</v>
      </c>
      <c r="B46" s="17" t="s">
        <v>35</v>
      </c>
      <c r="C46" s="36">
        <v>45303</v>
      </c>
      <c r="D46" s="90">
        <v>45355</v>
      </c>
      <c r="E46" s="8" t="s">
        <v>161</v>
      </c>
      <c r="F46" s="17">
        <v>1229</v>
      </c>
    </row>
    <row r="47" spans="1:8" x14ac:dyDescent="0.25">
      <c r="A47" s="1" t="s">
        <v>54</v>
      </c>
      <c r="B47" s="17" t="s">
        <v>162</v>
      </c>
      <c r="C47" s="36">
        <v>45303</v>
      </c>
      <c r="D47" s="90">
        <v>45355</v>
      </c>
      <c r="E47" s="8" t="s">
        <v>161</v>
      </c>
      <c r="F47" s="17">
        <v>1230</v>
      </c>
      <c r="G47" s="20"/>
    </row>
    <row r="48" spans="1:8" x14ac:dyDescent="0.25">
      <c r="A48" t="s">
        <v>106</v>
      </c>
      <c r="B48" s="8" t="s">
        <v>75</v>
      </c>
      <c r="C48" s="36">
        <v>45303</v>
      </c>
      <c r="D48" s="90">
        <v>45355</v>
      </c>
      <c r="E48" s="20" t="s">
        <v>161</v>
      </c>
      <c r="G48" s="20">
        <v>1231</v>
      </c>
    </row>
    <row r="49" spans="1:7" x14ac:dyDescent="0.25">
      <c r="A49" t="s">
        <v>3</v>
      </c>
      <c r="B49" s="8" t="s">
        <v>55</v>
      </c>
      <c r="C49" s="36">
        <v>45303</v>
      </c>
      <c r="D49" s="44">
        <f>C49+54</f>
        <v>45357</v>
      </c>
      <c r="E49" s="60" t="s">
        <v>132</v>
      </c>
    </row>
    <row r="50" spans="1:7" s="8" customFormat="1" x14ac:dyDescent="0.25">
      <c r="A50" s="1" t="s">
        <v>25</v>
      </c>
      <c r="B50" s="8" t="s">
        <v>69</v>
      </c>
      <c r="C50" s="36">
        <v>45303</v>
      </c>
      <c r="D50" s="44">
        <f>C50+54</f>
        <v>45357</v>
      </c>
      <c r="E50" s="8" t="s">
        <v>161</v>
      </c>
      <c r="F50" s="17">
        <v>1237</v>
      </c>
      <c r="G50" s="17"/>
    </row>
    <row r="51" spans="1:7" x14ac:dyDescent="0.25">
      <c r="A51" s="1" t="s">
        <v>7</v>
      </c>
      <c r="B51" s="17" t="s">
        <v>149</v>
      </c>
      <c r="C51" s="36">
        <v>45304</v>
      </c>
      <c r="D51" s="90">
        <v>45357</v>
      </c>
      <c r="E51" s="8" t="s">
        <v>161</v>
      </c>
      <c r="F51" s="17">
        <v>1232</v>
      </c>
    </row>
    <row r="52" spans="1:7" x14ac:dyDescent="0.25">
      <c r="A52" s="1" t="s">
        <v>54</v>
      </c>
      <c r="B52" s="17" t="s">
        <v>246</v>
      </c>
      <c r="C52" s="36">
        <v>45305</v>
      </c>
      <c r="D52" s="44">
        <f>C52+54</f>
        <v>45359</v>
      </c>
      <c r="E52" s="60" t="s">
        <v>132</v>
      </c>
    </row>
    <row r="53" spans="1:7" s="8" customFormat="1" x14ac:dyDescent="0.25">
      <c r="A53" t="s">
        <v>7</v>
      </c>
      <c r="B53" s="8" t="s">
        <v>117</v>
      </c>
      <c r="C53" s="36">
        <v>45305</v>
      </c>
      <c r="D53" s="44">
        <f>C53+54</f>
        <v>45359</v>
      </c>
      <c r="E53" s="8" t="s">
        <v>161</v>
      </c>
      <c r="F53" s="17">
        <v>1233</v>
      </c>
      <c r="G53" s="17"/>
    </row>
    <row r="54" spans="1:7" x14ac:dyDescent="0.25">
      <c r="A54" t="s">
        <v>7</v>
      </c>
      <c r="B54" s="8" t="s">
        <v>129</v>
      </c>
      <c r="C54" s="36">
        <v>45305</v>
      </c>
      <c r="D54" s="44">
        <f t="shared" ref="D54:D60" si="1">C54+54</f>
        <v>45359</v>
      </c>
      <c r="E54" s="8" t="s">
        <v>161</v>
      </c>
      <c r="F54" s="17">
        <v>1234</v>
      </c>
    </row>
    <row r="55" spans="1:7" x14ac:dyDescent="0.25">
      <c r="A55" t="s">
        <v>7</v>
      </c>
      <c r="B55" s="17" t="s">
        <v>126</v>
      </c>
      <c r="C55" s="36">
        <v>45307</v>
      </c>
      <c r="D55" s="90">
        <v>45360</v>
      </c>
      <c r="E55" s="8" t="s">
        <v>161</v>
      </c>
      <c r="F55" s="17">
        <v>1236</v>
      </c>
    </row>
    <row r="56" spans="1:7" s="8" customFormat="1" x14ac:dyDescent="0.25">
      <c r="A56" t="s">
        <v>52</v>
      </c>
      <c r="B56" s="17" t="s">
        <v>125</v>
      </c>
      <c r="C56" s="36">
        <v>45308</v>
      </c>
      <c r="D56" s="44">
        <f t="shared" si="1"/>
        <v>45362</v>
      </c>
      <c r="E56" s="8" t="s">
        <v>161</v>
      </c>
      <c r="F56" s="17">
        <v>1238</v>
      </c>
      <c r="G56" s="17"/>
    </row>
    <row r="57" spans="1:7" s="8" customFormat="1" x14ac:dyDescent="0.25">
      <c r="A57" s="1" t="s">
        <v>25</v>
      </c>
      <c r="B57" s="8" t="s">
        <v>69</v>
      </c>
      <c r="C57" s="36">
        <v>45309</v>
      </c>
      <c r="D57" s="44">
        <f t="shared" si="1"/>
        <v>45363</v>
      </c>
      <c r="E57" s="59" t="s">
        <v>128</v>
      </c>
      <c r="F57" s="17"/>
      <c r="G57" s="17"/>
    </row>
    <row r="58" spans="1:7" x14ac:dyDescent="0.25">
      <c r="A58" s="1" t="s">
        <v>173</v>
      </c>
      <c r="B58" s="8" t="s">
        <v>37</v>
      </c>
      <c r="C58" s="36">
        <v>45309</v>
      </c>
      <c r="D58" s="44"/>
      <c r="E58" s="20" t="s">
        <v>161</v>
      </c>
      <c r="G58" s="89">
        <v>1235</v>
      </c>
    </row>
    <row r="59" spans="1:7" x14ac:dyDescent="0.25">
      <c r="A59" s="1" t="s">
        <v>7</v>
      </c>
      <c r="B59" s="17" t="s">
        <v>149</v>
      </c>
      <c r="C59" s="36">
        <v>45311</v>
      </c>
      <c r="D59" s="90">
        <v>45363</v>
      </c>
      <c r="E59" s="8" t="s">
        <v>161</v>
      </c>
      <c r="F59" s="17">
        <v>1239</v>
      </c>
    </row>
    <row r="60" spans="1:7" x14ac:dyDescent="0.25">
      <c r="A60" s="1" t="s">
        <v>92</v>
      </c>
      <c r="B60" s="8" t="s">
        <v>164</v>
      </c>
      <c r="C60" s="36">
        <v>45312</v>
      </c>
      <c r="D60" s="44">
        <f t="shared" si="1"/>
        <v>45366</v>
      </c>
      <c r="E60" s="60" t="s">
        <v>132</v>
      </c>
    </row>
    <row r="61" spans="1:7" x14ac:dyDescent="0.25">
      <c r="A61" s="1" t="s">
        <v>111</v>
      </c>
      <c r="B61" s="8" t="s">
        <v>118</v>
      </c>
      <c r="C61" s="36">
        <v>45313</v>
      </c>
      <c r="D61" s="44">
        <f t="shared" ref="D61:D71" si="2">C61+54</f>
        <v>45367</v>
      </c>
      <c r="E61" s="8" t="s">
        <v>161</v>
      </c>
      <c r="F61" s="17">
        <v>1243</v>
      </c>
    </row>
    <row r="62" spans="1:7" x14ac:dyDescent="0.25">
      <c r="A62" t="s">
        <v>3</v>
      </c>
      <c r="B62" s="8" t="s">
        <v>55</v>
      </c>
      <c r="C62" s="74">
        <v>45314</v>
      </c>
      <c r="D62" s="74">
        <v>45370</v>
      </c>
      <c r="E62" s="8" t="s">
        <v>161</v>
      </c>
      <c r="F62" s="17">
        <v>1242</v>
      </c>
    </row>
    <row r="63" spans="1:7" s="8" customFormat="1" x14ac:dyDescent="0.25">
      <c r="A63" t="s">
        <v>7</v>
      </c>
      <c r="B63" s="8" t="s">
        <v>117</v>
      </c>
      <c r="C63" s="36">
        <v>45316</v>
      </c>
      <c r="D63" s="91">
        <v>45371</v>
      </c>
      <c r="E63" s="8" t="s">
        <v>161</v>
      </c>
      <c r="F63" s="17">
        <v>1241</v>
      </c>
      <c r="G63" s="17"/>
    </row>
    <row r="64" spans="1:7" x14ac:dyDescent="0.25">
      <c r="A64" s="1" t="s">
        <v>23</v>
      </c>
      <c r="B64" s="8" t="s">
        <v>57</v>
      </c>
      <c r="C64" s="36">
        <v>45317</v>
      </c>
      <c r="D64" s="90">
        <v>45369</v>
      </c>
      <c r="E64" s="8" t="s">
        <v>161</v>
      </c>
      <c r="F64" s="17">
        <v>1246</v>
      </c>
    </row>
    <row r="65" spans="1:8" x14ac:dyDescent="0.25">
      <c r="A65" s="1" t="s">
        <v>96</v>
      </c>
      <c r="B65" s="17" t="s">
        <v>119</v>
      </c>
      <c r="C65" s="36">
        <v>45318</v>
      </c>
      <c r="D65" s="44">
        <f t="shared" si="2"/>
        <v>45372</v>
      </c>
      <c r="E65" s="60" t="s">
        <v>132</v>
      </c>
    </row>
    <row r="66" spans="1:8" x14ac:dyDescent="0.25">
      <c r="A66" t="s">
        <v>7</v>
      </c>
      <c r="B66" s="8" t="s">
        <v>249</v>
      </c>
      <c r="C66" s="36">
        <v>45321</v>
      </c>
      <c r="D66" s="44">
        <f t="shared" si="2"/>
        <v>45375</v>
      </c>
      <c r="E66" s="8" t="s">
        <v>161</v>
      </c>
      <c r="F66" s="17">
        <v>1245</v>
      </c>
    </row>
    <row r="67" spans="1:8" x14ac:dyDescent="0.25">
      <c r="A67" s="1" t="s">
        <v>92</v>
      </c>
      <c r="B67" s="8" t="s">
        <v>164</v>
      </c>
      <c r="C67" s="36">
        <v>45321</v>
      </c>
      <c r="D67" s="90">
        <v>45373</v>
      </c>
      <c r="E67" s="8" t="s">
        <v>161</v>
      </c>
      <c r="F67" s="17">
        <v>1244</v>
      </c>
    </row>
    <row r="68" spans="1:8" x14ac:dyDescent="0.25">
      <c r="A68" s="1" t="s">
        <v>26</v>
      </c>
      <c r="B68" s="8" t="s">
        <v>56</v>
      </c>
      <c r="C68" s="36">
        <v>45321</v>
      </c>
      <c r="D68" s="91">
        <v>45377</v>
      </c>
      <c r="E68" s="8" t="s">
        <v>161</v>
      </c>
      <c r="G68" s="20">
        <v>1249</v>
      </c>
    </row>
    <row r="69" spans="1:8" x14ac:dyDescent="0.25">
      <c r="A69" s="1" t="s">
        <v>23</v>
      </c>
      <c r="B69" s="8" t="s">
        <v>57</v>
      </c>
      <c r="C69" s="36">
        <v>45324</v>
      </c>
      <c r="D69" s="90">
        <v>45376</v>
      </c>
      <c r="E69" s="8" t="s">
        <v>161</v>
      </c>
      <c r="F69" s="17">
        <v>1247</v>
      </c>
      <c r="G69" s="20"/>
    </row>
    <row r="70" spans="1:8" x14ac:dyDescent="0.25">
      <c r="A70" s="1" t="s">
        <v>96</v>
      </c>
      <c r="B70" s="17" t="s">
        <v>119</v>
      </c>
      <c r="C70" s="36">
        <v>45325</v>
      </c>
      <c r="D70" s="44">
        <f t="shared" si="2"/>
        <v>45379</v>
      </c>
      <c r="E70" s="59" t="s">
        <v>128</v>
      </c>
      <c r="G70" s="20"/>
    </row>
    <row r="71" spans="1:8" x14ac:dyDescent="0.25">
      <c r="A71" s="1" t="s">
        <v>7</v>
      </c>
      <c r="B71" s="8" t="s">
        <v>251</v>
      </c>
      <c r="C71" s="36">
        <v>45325</v>
      </c>
      <c r="D71" s="44">
        <f t="shared" si="2"/>
        <v>45379</v>
      </c>
      <c r="E71" s="59" t="s">
        <v>128</v>
      </c>
      <c r="G71" s="20"/>
    </row>
    <row r="72" spans="1:8" x14ac:dyDescent="0.25">
      <c r="A72" t="s">
        <v>7</v>
      </c>
      <c r="B72" s="8" t="s">
        <v>249</v>
      </c>
      <c r="C72" s="36">
        <v>45331</v>
      </c>
      <c r="D72" s="90">
        <v>45384</v>
      </c>
      <c r="E72" s="8" t="s">
        <v>161</v>
      </c>
      <c r="F72" s="17">
        <v>1250</v>
      </c>
      <c r="G72" s="20"/>
    </row>
    <row r="73" spans="1:8" x14ac:dyDescent="0.25">
      <c r="A73" s="1" t="s">
        <v>269</v>
      </c>
      <c r="B73" s="17" t="s">
        <v>184</v>
      </c>
      <c r="C73" s="36">
        <v>45339</v>
      </c>
      <c r="D73" s="91">
        <v>45394</v>
      </c>
      <c r="E73" s="8" t="s">
        <v>161</v>
      </c>
      <c r="G73" s="20">
        <v>1251</v>
      </c>
    </row>
    <row r="74" spans="1:8" x14ac:dyDescent="0.25">
      <c r="A74" s="1" t="s">
        <v>268</v>
      </c>
      <c r="B74" s="17" t="s">
        <v>270</v>
      </c>
      <c r="C74" s="100">
        <v>45342</v>
      </c>
      <c r="D74" s="44">
        <f>C74+54</f>
        <v>45396</v>
      </c>
      <c r="E74" s="59" t="s">
        <v>128</v>
      </c>
    </row>
    <row r="75" spans="1:8" x14ac:dyDescent="0.25">
      <c r="A75" s="1" t="s">
        <v>269</v>
      </c>
      <c r="B75" s="17" t="s">
        <v>184</v>
      </c>
      <c r="C75" s="36">
        <v>45345</v>
      </c>
      <c r="D75" s="91">
        <v>45401</v>
      </c>
      <c r="E75" s="8" t="s">
        <v>161</v>
      </c>
      <c r="F75" s="17">
        <v>1252</v>
      </c>
    </row>
    <row r="76" spans="1:8" x14ac:dyDescent="0.25">
      <c r="A76" s="1" t="s">
        <v>248</v>
      </c>
      <c r="B76" s="17" t="s">
        <v>66</v>
      </c>
      <c r="C76" s="36">
        <v>45351</v>
      </c>
      <c r="D76" s="44">
        <f>C76+54</f>
        <v>45405</v>
      </c>
      <c r="E76" s="60" t="s">
        <v>132</v>
      </c>
    </row>
    <row r="79" spans="1:8" x14ac:dyDescent="0.25">
      <c r="A79" s="1"/>
      <c r="B79" s="17"/>
      <c r="D79" s="44"/>
    </row>
    <row r="80" spans="1:8" x14ac:dyDescent="0.25">
      <c r="A80" s="1" t="s">
        <v>274</v>
      </c>
      <c r="B80" s="8" t="s">
        <v>323</v>
      </c>
      <c r="D80" s="44"/>
      <c r="E80" s="17" t="s">
        <v>161</v>
      </c>
      <c r="H80" s="102">
        <v>1219</v>
      </c>
    </row>
    <row r="81" spans="1:8" x14ac:dyDescent="0.25">
      <c r="A81" s="1" t="s">
        <v>274</v>
      </c>
      <c r="B81" s="8" t="s">
        <v>320</v>
      </c>
      <c r="E81" s="17" t="s">
        <v>161</v>
      </c>
      <c r="H81" s="102">
        <v>1248</v>
      </c>
    </row>
    <row r="83" spans="1:8" s="32" customFormat="1" ht="16.149999999999999" x14ac:dyDescent="0.35">
      <c r="A83" s="30" t="s">
        <v>58</v>
      </c>
      <c r="B83" s="31"/>
      <c r="C83" s="31">
        <f>COUNT(C2:C82)</f>
        <v>75</v>
      </c>
      <c r="D83" s="31"/>
      <c r="E83" s="31"/>
      <c r="F83" s="42">
        <f>COUNT(F2:F82)</f>
        <v>44</v>
      </c>
      <c r="G83" s="64">
        <f>COUNT(G2:G82)</f>
        <v>9</v>
      </c>
      <c r="H83" s="103">
        <f>COUNT(H2:H82)</f>
        <v>2</v>
      </c>
    </row>
    <row r="84" spans="1:8" s="32" customFormat="1" ht="16.149999999999999" x14ac:dyDescent="0.35">
      <c r="C84" s="33" t="s">
        <v>59</v>
      </c>
      <c r="F84" s="43" t="s">
        <v>60</v>
      </c>
      <c r="G84" s="65" t="s">
        <v>61</v>
      </c>
      <c r="H84" s="102" t="s">
        <v>273</v>
      </c>
    </row>
    <row r="86" spans="1:8" x14ac:dyDescent="0.25">
      <c r="A86" s="1" t="s">
        <v>98</v>
      </c>
    </row>
    <row r="87" spans="1:8" x14ac:dyDescent="0.25">
      <c r="A87" s="62" t="s">
        <v>136</v>
      </c>
      <c r="D87" s="44"/>
    </row>
    <row r="88" spans="1:8" x14ac:dyDescent="0.25">
      <c r="A88" s="35" t="s">
        <v>62</v>
      </c>
    </row>
    <row r="90" spans="1:8" x14ac:dyDescent="0.25">
      <c r="A90" s="78" t="s">
        <v>160</v>
      </c>
      <c r="B90" s="77" t="s">
        <v>175</v>
      </c>
      <c r="C90" s="76">
        <v>45313</v>
      </c>
      <c r="D90" s="76">
        <f>C90+54</f>
        <v>45367</v>
      </c>
      <c r="E90" s="116" t="s">
        <v>132</v>
      </c>
      <c r="F90" s="75"/>
      <c r="G90" s="75"/>
    </row>
    <row r="91" spans="1:8" x14ac:dyDescent="0.25">
      <c r="A91" s="78" t="s">
        <v>160</v>
      </c>
      <c r="B91" s="77" t="s">
        <v>175</v>
      </c>
      <c r="C91" s="76">
        <v>45326</v>
      </c>
      <c r="D91" s="76">
        <f>C91+54</f>
        <v>45380</v>
      </c>
      <c r="E91" s="116" t="s">
        <v>132</v>
      </c>
      <c r="F91" s="75"/>
      <c r="G91" s="75"/>
    </row>
    <row r="92" spans="1:8" x14ac:dyDescent="0.25">
      <c r="E92"/>
      <c r="F92"/>
    </row>
  </sheetData>
  <autoFilter ref="A1:G81" xr:uid="{00000000-0009-0000-0000-000001000000}"/>
  <pageMargins left="0.7" right="0.7" top="0.75" bottom="0.75" header="0.3" footer="0.3"/>
  <pageSetup paperSize="9"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4"/>
  <sheetViews>
    <sheetView topLeftCell="A42" zoomScale="70" zoomScaleNormal="70" workbookViewId="0">
      <selection activeCell="J62" sqref="J62"/>
    </sheetView>
  </sheetViews>
  <sheetFormatPr baseColWidth="10" defaultRowHeight="12.7" x14ac:dyDescent="0.25"/>
  <cols>
    <col min="1" max="1" width="9.6640625" bestFit="1" customWidth="1"/>
    <col min="2" max="2" width="17.109375" style="8" bestFit="1" customWidth="1"/>
    <col min="3" max="3" width="14.5546875" style="8" bestFit="1" customWidth="1"/>
    <col min="4" max="4" width="7.88671875" style="26" bestFit="1" customWidth="1"/>
    <col min="5" max="5" width="5.44140625" style="8" customWidth="1"/>
    <col min="6" max="6" width="65.77734375" bestFit="1" customWidth="1"/>
    <col min="7" max="7" width="22" style="27" customWidth="1"/>
    <col min="8" max="8" width="4.88671875" style="26" bestFit="1" customWidth="1"/>
    <col min="9" max="9" width="15" style="29" bestFit="1" customWidth="1"/>
    <col min="10" max="10" width="42.5546875" style="16" customWidth="1"/>
    <col min="11" max="11" width="39.6640625" style="8" bestFit="1" customWidth="1"/>
    <col min="12" max="12" width="3.44140625" style="8" bestFit="1" customWidth="1"/>
    <col min="13" max="13" width="98.6640625" style="23" bestFit="1" customWidth="1"/>
    <col min="14" max="14" width="24.44140625" style="17" bestFit="1" customWidth="1"/>
  </cols>
  <sheetData>
    <row r="1" spans="1:14" ht="13.25" thickBot="1" x14ac:dyDescent="0.3">
      <c r="A1" s="126" t="s">
        <v>18</v>
      </c>
      <c r="B1" s="126" t="s">
        <v>6</v>
      </c>
      <c r="C1" s="126" t="s">
        <v>19</v>
      </c>
      <c r="D1" s="127" t="s">
        <v>113</v>
      </c>
      <c r="E1" s="126" t="s">
        <v>4</v>
      </c>
      <c r="F1" s="126" t="s">
        <v>43</v>
      </c>
      <c r="G1" s="127" t="s">
        <v>203</v>
      </c>
      <c r="H1" s="128" t="s">
        <v>114</v>
      </c>
      <c r="I1" s="123" t="s">
        <v>63</v>
      </c>
      <c r="J1" s="124"/>
      <c r="K1" s="125"/>
      <c r="L1" s="17"/>
      <c r="M1" s="17" t="s">
        <v>219</v>
      </c>
      <c r="N1" s="52" t="s">
        <v>218</v>
      </c>
    </row>
    <row r="2" spans="1:14" x14ac:dyDescent="0.25">
      <c r="A2" s="126"/>
      <c r="B2" s="126"/>
      <c r="C2" s="126"/>
      <c r="D2" s="127"/>
      <c r="E2" s="126"/>
      <c r="F2" s="126"/>
      <c r="G2" s="127"/>
      <c r="H2" s="128"/>
      <c r="I2" s="28" t="s">
        <v>20</v>
      </c>
      <c r="J2" s="25" t="s">
        <v>45</v>
      </c>
      <c r="K2" s="45" t="s">
        <v>21</v>
      </c>
      <c r="L2" s="17"/>
      <c r="M2" s="22"/>
      <c r="N2" s="61"/>
    </row>
    <row r="3" spans="1:14" x14ac:dyDescent="0.25">
      <c r="A3" s="8">
        <v>1</v>
      </c>
      <c r="B3" s="8" t="s">
        <v>7</v>
      </c>
      <c r="C3" s="8" t="s">
        <v>30</v>
      </c>
      <c r="D3" s="44">
        <v>45316</v>
      </c>
      <c r="E3" s="17">
        <v>1198</v>
      </c>
      <c r="F3" s="23" t="s">
        <v>165</v>
      </c>
      <c r="G3" s="36">
        <f t="shared" ref="G3:G13" si="0">D3+90</f>
        <v>45406</v>
      </c>
      <c r="H3" s="16" t="s">
        <v>296</v>
      </c>
      <c r="I3" s="68">
        <v>45415</v>
      </c>
      <c r="J3" s="80" t="s">
        <v>214</v>
      </c>
      <c r="K3" s="67" t="s">
        <v>215</v>
      </c>
      <c r="L3" s="17">
        <v>2</v>
      </c>
      <c r="M3" s="22" t="s">
        <v>232</v>
      </c>
      <c r="N3" s="61" t="s">
        <v>167</v>
      </c>
    </row>
    <row r="4" spans="1:14" x14ac:dyDescent="0.25">
      <c r="A4" s="8">
        <v>2</v>
      </c>
      <c r="B4" s="60" t="s">
        <v>38</v>
      </c>
      <c r="C4" s="8" t="s">
        <v>36</v>
      </c>
      <c r="D4" s="56">
        <v>45324</v>
      </c>
      <c r="E4" s="17">
        <v>1199</v>
      </c>
      <c r="F4" s="23" t="s">
        <v>295</v>
      </c>
      <c r="G4" s="82">
        <f t="shared" si="0"/>
        <v>45414</v>
      </c>
      <c r="H4" s="119" t="s">
        <v>297</v>
      </c>
      <c r="I4" s="120"/>
      <c r="J4" s="121" t="s">
        <v>337</v>
      </c>
      <c r="K4" s="122" t="s">
        <v>304</v>
      </c>
      <c r="L4" s="17"/>
      <c r="M4" s="22" t="s">
        <v>292</v>
      </c>
      <c r="N4" s="53" t="s">
        <v>120</v>
      </c>
    </row>
    <row r="5" spans="1:14" x14ac:dyDescent="0.25">
      <c r="A5" s="8">
        <v>3</v>
      </c>
      <c r="B5" s="60" t="s">
        <v>54</v>
      </c>
      <c r="C5" s="8" t="s">
        <v>53</v>
      </c>
      <c r="D5" s="56">
        <v>45326</v>
      </c>
      <c r="E5" s="17">
        <v>1200</v>
      </c>
      <c r="F5" s="38" t="s">
        <v>189</v>
      </c>
      <c r="G5" s="36">
        <f t="shared" si="0"/>
        <v>45416</v>
      </c>
      <c r="H5" s="56" t="s">
        <v>297</v>
      </c>
      <c r="I5" s="109"/>
      <c r="J5" s="110"/>
      <c r="K5" s="111" t="s">
        <v>305</v>
      </c>
      <c r="L5" s="17"/>
      <c r="M5" s="22" t="s">
        <v>207</v>
      </c>
      <c r="N5" s="17" t="s">
        <v>201</v>
      </c>
    </row>
    <row r="6" spans="1:14" x14ac:dyDescent="0.25">
      <c r="A6" s="8">
        <v>4</v>
      </c>
      <c r="B6" s="17" t="s">
        <v>39</v>
      </c>
      <c r="C6" s="17" t="s">
        <v>34</v>
      </c>
      <c r="D6" s="56">
        <v>45328</v>
      </c>
      <c r="E6" s="17">
        <v>1201</v>
      </c>
      <c r="F6" s="22" t="s">
        <v>170</v>
      </c>
      <c r="G6" s="82">
        <f t="shared" si="0"/>
        <v>45418</v>
      </c>
      <c r="H6" s="56" t="s">
        <v>297</v>
      </c>
      <c r="I6" s="68">
        <v>45415</v>
      </c>
      <c r="J6" s="80" t="s">
        <v>214</v>
      </c>
      <c r="K6" s="67" t="s">
        <v>215</v>
      </c>
      <c r="L6" s="17"/>
      <c r="M6" s="22" t="s">
        <v>293</v>
      </c>
      <c r="N6" s="53" t="s">
        <v>120</v>
      </c>
    </row>
    <row r="7" spans="1:14" x14ac:dyDescent="0.25">
      <c r="A7" s="8">
        <v>5</v>
      </c>
      <c r="B7" s="17" t="s">
        <v>38</v>
      </c>
      <c r="C7" s="8" t="s">
        <v>40</v>
      </c>
      <c r="D7" s="56">
        <v>45330</v>
      </c>
      <c r="E7" s="17">
        <v>1202</v>
      </c>
      <c r="F7" s="22" t="s">
        <v>166</v>
      </c>
      <c r="G7" s="82">
        <f t="shared" si="0"/>
        <v>45420</v>
      </c>
      <c r="H7" s="61" t="s">
        <v>297</v>
      </c>
      <c r="I7" s="68">
        <v>45425</v>
      </c>
      <c r="J7" s="80" t="s">
        <v>214</v>
      </c>
      <c r="K7" s="66" t="s">
        <v>242</v>
      </c>
      <c r="L7" s="17">
        <v>4</v>
      </c>
      <c r="M7" s="22" t="s">
        <v>233</v>
      </c>
      <c r="N7" s="53" t="s">
        <v>120</v>
      </c>
    </row>
    <row r="8" spans="1:14" x14ac:dyDescent="0.25">
      <c r="A8" s="8">
        <v>6</v>
      </c>
      <c r="B8" s="60" t="s">
        <v>38</v>
      </c>
      <c r="C8" s="8" t="s">
        <v>36</v>
      </c>
      <c r="D8" s="56">
        <v>45331</v>
      </c>
      <c r="E8" s="17">
        <v>1203</v>
      </c>
      <c r="F8" s="23" t="s">
        <v>295</v>
      </c>
      <c r="G8" s="82">
        <f t="shared" si="0"/>
        <v>45421</v>
      </c>
      <c r="H8" s="26" t="s">
        <v>296</v>
      </c>
      <c r="I8" s="109"/>
      <c r="J8" s="110"/>
      <c r="K8" s="111" t="s">
        <v>305</v>
      </c>
      <c r="L8" s="17"/>
      <c r="M8" s="22" t="s">
        <v>292</v>
      </c>
      <c r="N8" s="53" t="s">
        <v>120</v>
      </c>
    </row>
    <row r="9" spans="1:14" x14ac:dyDescent="0.25">
      <c r="A9" s="8">
        <v>7</v>
      </c>
      <c r="B9" s="60" t="s">
        <v>255</v>
      </c>
      <c r="C9" s="17" t="s">
        <v>70</v>
      </c>
      <c r="D9" s="56">
        <v>45331</v>
      </c>
      <c r="E9" s="17">
        <v>1204</v>
      </c>
      <c r="F9" s="38" t="s">
        <v>254</v>
      </c>
      <c r="G9" s="36">
        <f t="shared" si="0"/>
        <v>45421</v>
      </c>
      <c r="H9" s="26" t="s">
        <v>297</v>
      </c>
      <c r="I9" s="109"/>
      <c r="J9" s="110"/>
      <c r="K9" s="111" t="s">
        <v>282</v>
      </c>
      <c r="L9" s="17"/>
      <c r="M9" s="22" t="s">
        <v>267</v>
      </c>
      <c r="N9" s="17" t="s">
        <v>142</v>
      </c>
    </row>
    <row r="10" spans="1:14" x14ac:dyDescent="0.25">
      <c r="A10" s="8">
        <v>8</v>
      </c>
      <c r="B10" s="60" t="s">
        <v>54</v>
      </c>
      <c r="C10" s="8" t="s">
        <v>130</v>
      </c>
      <c r="D10" s="56">
        <v>45332</v>
      </c>
      <c r="E10" s="17">
        <v>1205</v>
      </c>
      <c r="F10" s="38" t="s">
        <v>190</v>
      </c>
      <c r="G10" s="36">
        <f t="shared" si="0"/>
        <v>45422</v>
      </c>
      <c r="H10" s="56" t="s">
        <v>297</v>
      </c>
      <c r="I10" s="109"/>
      <c r="J10" s="110"/>
      <c r="K10" s="111" t="s">
        <v>282</v>
      </c>
      <c r="L10" s="17"/>
      <c r="M10" s="22" t="s">
        <v>222</v>
      </c>
      <c r="N10" s="61" t="s">
        <v>142</v>
      </c>
    </row>
    <row r="11" spans="1:14" x14ac:dyDescent="0.25">
      <c r="A11" s="8">
        <v>9</v>
      </c>
      <c r="B11" s="24" t="s">
        <v>274</v>
      </c>
      <c r="C11" s="114" t="s">
        <v>324</v>
      </c>
      <c r="D11" s="112">
        <v>45334</v>
      </c>
      <c r="E11" s="24">
        <v>1219</v>
      </c>
      <c r="F11" s="24" t="s">
        <v>276</v>
      </c>
      <c r="G11" s="27">
        <f t="shared" si="0"/>
        <v>45424</v>
      </c>
      <c r="H11" s="26" t="s">
        <v>297</v>
      </c>
      <c r="I11" s="68">
        <v>45425</v>
      </c>
      <c r="J11" s="55" t="s">
        <v>204</v>
      </c>
      <c r="K11" s="84" t="s">
        <v>205</v>
      </c>
      <c r="L11" s="8">
        <v>6</v>
      </c>
      <c r="M11" s="23" t="s">
        <v>314</v>
      </c>
    </row>
    <row r="12" spans="1:14" x14ac:dyDescent="0.25">
      <c r="A12" s="8">
        <v>10</v>
      </c>
      <c r="B12" s="17" t="s">
        <v>38</v>
      </c>
      <c r="C12" s="8" t="s">
        <v>40</v>
      </c>
      <c r="D12" s="56">
        <v>45336</v>
      </c>
      <c r="E12" s="17">
        <v>1206</v>
      </c>
      <c r="F12" s="22" t="s">
        <v>166</v>
      </c>
      <c r="G12" s="99">
        <f t="shared" si="0"/>
        <v>45426</v>
      </c>
      <c r="H12" s="61" t="s">
        <v>296</v>
      </c>
      <c r="I12" s="96"/>
      <c r="J12" s="98" t="s">
        <v>298</v>
      </c>
      <c r="K12" s="97"/>
      <c r="L12" s="17"/>
      <c r="M12" s="22" t="s">
        <v>233</v>
      </c>
      <c r="N12" s="53" t="s">
        <v>120</v>
      </c>
    </row>
    <row r="13" spans="1:14" x14ac:dyDescent="0.25">
      <c r="A13" s="8">
        <v>11</v>
      </c>
      <c r="B13" s="17" t="s">
        <v>38</v>
      </c>
      <c r="C13" s="8" t="s">
        <v>33</v>
      </c>
      <c r="D13" s="56">
        <v>45336</v>
      </c>
      <c r="E13" s="17">
        <v>1207</v>
      </c>
      <c r="F13" s="23" t="s">
        <v>185</v>
      </c>
      <c r="G13" s="36">
        <f t="shared" si="0"/>
        <v>45426</v>
      </c>
      <c r="H13" s="56" t="s">
        <v>297</v>
      </c>
      <c r="I13" s="68">
        <v>45425</v>
      </c>
      <c r="J13" s="80" t="s">
        <v>214</v>
      </c>
      <c r="K13" s="66" t="s">
        <v>242</v>
      </c>
      <c r="M13" s="1" t="s">
        <v>236</v>
      </c>
      <c r="N13" s="17" t="s">
        <v>142</v>
      </c>
    </row>
    <row r="14" spans="1:14" x14ac:dyDescent="0.25">
      <c r="A14" s="8">
        <v>12</v>
      </c>
      <c r="B14" s="17" t="s">
        <v>7</v>
      </c>
      <c r="C14" s="17" t="s">
        <v>89</v>
      </c>
      <c r="D14" s="56"/>
      <c r="E14" s="20">
        <v>1208</v>
      </c>
      <c r="F14" s="39" t="s">
        <v>280</v>
      </c>
      <c r="G14" s="50" t="s">
        <v>258</v>
      </c>
      <c r="H14" s="92"/>
      <c r="I14" s="93"/>
      <c r="J14" s="94"/>
      <c r="K14" s="95"/>
      <c r="L14" s="17"/>
      <c r="M14" s="23" t="s">
        <v>222</v>
      </c>
      <c r="N14" s="61" t="s">
        <v>281</v>
      </c>
    </row>
    <row r="15" spans="1:14" x14ac:dyDescent="0.25">
      <c r="A15" s="8">
        <v>13</v>
      </c>
      <c r="B15" s="17" t="s">
        <v>41</v>
      </c>
      <c r="C15" s="8" t="s">
        <v>42</v>
      </c>
      <c r="D15" s="56">
        <v>45339</v>
      </c>
      <c r="E15" s="17">
        <v>1209</v>
      </c>
      <c r="F15" s="39" t="s">
        <v>174</v>
      </c>
      <c r="G15" s="36">
        <f>D15+90</f>
        <v>45429</v>
      </c>
      <c r="H15" s="56" t="s">
        <v>297</v>
      </c>
      <c r="I15" s="68">
        <v>45425</v>
      </c>
      <c r="J15" s="55" t="s">
        <v>204</v>
      </c>
      <c r="K15" s="84" t="s">
        <v>205</v>
      </c>
      <c r="L15" s="17"/>
      <c r="M15" s="22" t="s">
        <v>266</v>
      </c>
      <c r="N15" s="61" t="s">
        <v>158</v>
      </c>
    </row>
    <row r="16" spans="1:14" x14ac:dyDescent="0.25">
      <c r="A16" s="8">
        <v>14</v>
      </c>
      <c r="B16" s="17" t="s">
        <v>38</v>
      </c>
      <c r="C16" s="8" t="s">
        <v>46</v>
      </c>
      <c r="E16" s="20">
        <v>1210</v>
      </c>
      <c r="F16" s="1" t="s">
        <v>177</v>
      </c>
      <c r="G16" s="50" t="s">
        <v>258</v>
      </c>
      <c r="H16" s="92"/>
      <c r="I16" s="93"/>
      <c r="J16" s="94"/>
      <c r="K16" s="95"/>
      <c r="L16" s="17"/>
      <c r="M16" s="22" t="s">
        <v>234</v>
      </c>
      <c r="N16" s="61" t="s">
        <v>142</v>
      </c>
    </row>
    <row r="17" spans="1:14" x14ac:dyDescent="0.25">
      <c r="A17" s="8">
        <v>15</v>
      </c>
      <c r="B17" s="17" t="s">
        <v>38</v>
      </c>
      <c r="C17" s="8" t="s">
        <v>33</v>
      </c>
      <c r="D17" s="56">
        <v>45342</v>
      </c>
      <c r="E17" s="20">
        <v>1211</v>
      </c>
      <c r="F17" s="23" t="s">
        <v>185</v>
      </c>
      <c r="G17" s="50" t="s">
        <v>258</v>
      </c>
      <c r="H17" s="92"/>
      <c r="I17" s="93"/>
      <c r="J17" s="94" t="s">
        <v>284</v>
      </c>
      <c r="K17" s="95"/>
      <c r="M17" s="1" t="s">
        <v>208</v>
      </c>
      <c r="N17" s="17" t="s">
        <v>142</v>
      </c>
    </row>
    <row r="18" spans="1:14" x14ac:dyDescent="0.25">
      <c r="A18" s="8">
        <v>16</v>
      </c>
      <c r="B18" s="17" t="s">
        <v>41</v>
      </c>
      <c r="C18" s="8" t="s">
        <v>42</v>
      </c>
      <c r="D18" s="56">
        <v>45343</v>
      </c>
      <c r="E18" s="17">
        <v>1212</v>
      </c>
      <c r="F18" s="39" t="s">
        <v>174</v>
      </c>
      <c r="G18" s="36">
        <f>D18+90</f>
        <v>45433</v>
      </c>
      <c r="H18" s="56" t="s">
        <v>297</v>
      </c>
      <c r="I18" s="118">
        <v>45449</v>
      </c>
      <c r="J18" s="52" t="s">
        <v>196</v>
      </c>
      <c r="K18" s="83" t="s">
        <v>197</v>
      </c>
      <c r="L18" s="17">
        <v>3</v>
      </c>
      <c r="M18" s="22" t="s">
        <v>266</v>
      </c>
      <c r="N18" s="61" t="s">
        <v>158</v>
      </c>
    </row>
    <row r="19" spans="1:14" x14ac:dyDescent="0.25">
      <c r="A19" s="8">
        <v>17</v>
      </c>
      <c r="B19" s="17" t="s">
        <v>140</v>
      </c>
      <c r="C19" s="17" t="s">
        <v>87</v>
      </c>
      <c r="D19" s="56">
        <v>45343</v>
      </c>
      <c r="E19" s="17">
        <v>1213</v>
      </c>
      <c r="F19" s="38" t="s">
        <v>260</v>
      </c>
      <c r="G19" s="36">
        <f>D19+90</f>
        <v>45433</v>
      </c>
      <c r="H19" s="56" t="s">
        <v>296</v>
      </c>
      <c r="I19" s="118">
        <v>45449</v>
      </c>
      <c r="J19" s="52" t="s">
        <v>196</v>
      </c>
      <c r="K19" s="83" t="s">
        <v>197</v>
      </c>
      <c r="L19" s="17"/>
      <c r="M19" s="23" t="s">
        <v>222</v>
      </c>
      <c r="N19" s="61" t="s">
        <v>134</v>
      </c>
    </row>
    <row r="20" spans="1:14" x14ac:dyDescent="0.25">
      <c r="A20" s="8">
        <v>18</v>
      </c>
      <c r="B20" s="17" t="s">
        <v>255</v>
      </c>
      <c r="C20" s="17" t="s">
        <v>70</v>
      </c>
      <c r="D20" s="56">
        <v>45344</v>
      </c>
      <c r="E20" s="17">
        <v>1214</v>
      </c>
      <c r="F20" s="38" t="s">
        <v>254</v>
      </c>
      <c r="G20" s="36">
        <f>D20+90</f>
        <v>45434</v>
      </c>
      <c r="H20" s="26" t="s">
        <v>297</v>
      </c>
      <c r="I20" s="68">
        <v>45447</v>
      </c>
      <c r="J20" s="69" t="s">
        <v>212</v>
      </c>
      <c r="K20" s="70" t="s">
        <v>213</v>
      </c>
      <c r="L20" s="17">
        <v>3</v>
      </c>
      <c r="M20" s="22" t="s">
        <v>267</v>
      </c>
      <c r="N20" s="17" t="s">
        <v>142</v>
      </c>
    </row>
    <row r="21" spans="1:14" x14ac:dyDescent="0.25">
      <c r="A21" s="8">
        <v>19</v>
      </c>
      <c r="B21" s="17" t="s">
        <v>38</v>
      </c>
      <c r="C21" s="17" t="s">
        <v>125</v>
      </c>
      <c r="D21" s="56">
        <v>45347</v>
      </c>
      <c r="E21" s="17">
        <v>1215</v>
      </c>
      <c r="F21" s="22" t="s">
        <v>176</v>
      </c>
      <c r="G21" s="99">
        <f>D21+90</f>
        <v>45437</v>
      </c>
      <c r="H21" s="56" t="s">
        <v>297</v>
      </c>
      <c r="I21" s="68">
        <v>45447</v>
      </c>
      <c r="J21" s="69" t="s">
        <v>212</v>
      </c>
      <c r="K21" s="70" t="s">
        <v>213</v>
      </c>
      <c r="L21" s="17"/>
      <c r="M21" s="22" t="s">
        <v>315</v>
      </c>
      <c r="N21" s="53" t="s">
        <v>120</v>
      </c>
    </row>
    <row r="22" spans="1:14" x14ac:dyDescent="0.25">
      <c r="A22" s="8">
        <v>20</v>
      </c>
      <c r="B22" s="17" t="s">
        <v>38</v>
      </c>
      <c r="C22" s="17" t="s">
        <v>35</v>
      </c>
      <c r="D22" s="56">
        <v>45347</v>
      </c>
      <c r="E22" s="17">
        <v>1216</v>
      </c>
      <c r="F22" s="22" t="s">
        <v>182</v>
      </c>
      <c r="G22" s="36">
        <f>D22+90</f>
        <v>45437</v>
      </c>
      <c r="H22" s="56" t="s">
        <v>296</v>
      </c>
      <c r="I22" s="96"/>
      <c r="J22" s="98" t="s">
        <v>316</v>
      </c>
      <c r="K22" s="97"/>
      <c r="L22" s="17"/>
      <c r="M22" s="22" t="s">
        <v>312</v>
      </c>
      <c r="N22" s="61" t="s">
        <v>183</v>
      </c>
    </row>
    <row r="23" spans="1:14" x14ac:dyDescent="0.25">
      <c r="A23" s="8">
        <v>21</v>
      </c>
      <c r="B23" s="17" t="s">
        <v>7</v>
      </c>
      <c r="C23" s="17" t="s">
        <v>89</v>
      </c>
      <c r="D23" s="56"/>
      <c r="E23" s="20">
        <v>1217</v>
      </c>
      <c r="F23" s="39" t="s">
        <v>280</v>
      </c>
      <c r="G23" s="50" t="s">
        <v>258</v>
      </c>
      <c r="H23" s="92"/>
      <c r="I23" s="93"/>
      <c r="J23" s="94"/>
      <c r="K23" s="95"/>
      <c r="L23" s="17"/>
      <c r="M23" s="23" t="s">
        <v>223</v>
      </c>
      <c r="N23" s="61" t="s">
        <v>281</v>
      </c>
    </row>
    <row r="24" spans="1:14" x14ac:dyDescent="0.25">
      <c r="A24" s="8">
        <v>22</v>
      </c>
      <c r="B24" s="60" t="s">
        <v>7</v>
      </c>
      <c r="C24" s="81" t="s">
        <v>127</v>
      </c>
      <c r="D24" s="56">
        <v>45348</v>
      </c>
      <c r="E24" s="17">
        <v>1218</v>
      </c>
      <c r="F24" s="22" t="s">
        <v>193</v>
      </c>
      <c r="G24" s="99">
        <f t="shared" ref="G24:G30" si="1">D24+90</f>
        <v>45438</v>
      </c>
      <c r="H24" s="56" t="s">
        <v>296</v>
      </c>
      <c r="I24" s="109"/>
      <c r="J24" s="110"/>
      <c r="K24" s="111" t="s">
        <v>282</v>
      </c>
      <c r="L24" s="17"/>
      <c r="M24" s="23" t="s">
        <v>147</v>
      </c>
      <c r="N24" s="53" t="s">
        <v>120</v>
      </c>
    </row>
    <row r="25" spans="1:14" x14ac:dyDescent="0.25">
      <c r="A25" s="8">
        <v>23</v>
      </c>
      <c r="B25" s="60" t="s">
        <v>278</v>
      </c>
      <c r="C25" s="8" t="s">
        <v>32</v>
      </c>
      <c r="D25" s="26">
        <v>45347</v>
      </c>
      <c r="E25" s="8">
        <v>1220</v>
      </c>
      <c r="F25" s="1" t="s">
        <v>279</v>
      </c>
      <c r="G25" s="36">
        <f t="shared" si="1"/>
        <v>45437</v>
      </c>
      <c r="H25" s="26" t="s">
        <v>296</v>
      </c>
      <c r="I25" s="109"/>
      <c r="J25" s="110"/>
      <c r="K25" s="111" t="s">
        <v>282</v>
      </c>
      <c r="M25" s="23" t="s">
        <v>283</v>
      </c>
      <c r="N25" s="17" t="s">
        <v>135</v>
      </c>
    </row>
    <row r="26" spans="1:14" x14ac:dyDescent="0.25">
      <c r="A26" s="8">
        <v>24</v>
      </c>
      <c r="B26" s="17" t="s">
        <v>38</v>
      </c>
      <c r="C26" s="8" t="s">
        <v>46</v>
      </c>
      <c r="D26" s="56">
        <v>45348</v>
      </c>
      <c r="E26" s="108">
        <v>1221</v>
      </c>
      <c r="F26" s="1" t="s">
        <v>177</v>
      </c>
      <c r="G26" s="36">
        <f t="shared" si="1"/>
        <v>45438</v>
      </c>
      <c r="H26" s="56" t="s">
        <v>297</v>
      </c>
      <c r="I26" s="68">
        <v>45439</v>
      </c>
      <c r="J26" s="80" t="s">
        <v>214</v>
      </c>
      <c r="K26" s="85" t="s">
        <v>308</v>
      </c>
      <c r="L26" s="17">
        <v>2</v>
      </c>
      <c r="M26" s="22" t="s">
        <v>210</v>
      </c>
      <c r="N26" s="61" t="s">
        <v>142</v>
      </c>
    </row>
    <row r="27" spans="1:14" x14ac:dyDescent="0.25">
      <c r="A27" s="8">
        <v>25</v>
      </c>
      <c r="B27" s="17" t="s">
        <v>7</v>
      </c>
      <c r="C27" s="8" t="s">
        <v>243</v>
      </c>
      <c r="D27" s="56">
        <v>45349</v>
      </c>
      <c r="E27" s="20">
        <v>1222</v>
      </c>
      <c r="F27" s="54" t="s">
        <v>261</v>
      </c>
      <c r="G27" s="50" t="s">
        <v>258</v>
      </c>
      <c r="H27" s="92" t="s">
        <v>297</v>
      </c>
      <c r="I27" s="93"/>
      <c r="J27" s="94" t="s">
        <v>285</v>
      </c>
      <c r="K27" s="95"/>
      <c r="M27" s="22" t="s">
        <v>262</v>
      </c>
      <c r="N27" s="53" t="s">
        <v>120</v>
      </c>
    </row>
    <row r="28" spans="1:14" x14ac:dyDescent="0.25">
      <c r="A28" s="8">
        <v>26</v>
      </c>
      <c r="B28" s="60" t="s">
        <v>145</v>
      </c>
      <c r="C28" s="8" t="s">
        <v>75</v>
      </c>
      <c r="D28" s="56">
        <v>45350</v>
      </c>
      <c r="E28" s="108">
        <v>1223</v>
      </c>
      <c r="F28" s="22" t="s">
        <v>186</v>
      </c>
      <c r="G28" s="36">
        <f t="shared" si="1"/>
        <v>45440</v>
      </c>
      <c r="I28" s="109"/>
      <c r="J28" s="110"/>
      <c r="K28" s="111" t="s">
        <v>282</v>
      </c>
      <c r="M28" s="1" t="s">
        <v>263</v>
      </c>
      <c r="N28" s="61" t="s">
        <v>135</v>
      </c>
    </row>
    <row r="29" spans="1:14" x14ac:dyDescent="0.25">
      <c r="A29" s="8">
        <v>27</v>
      </c>
      <c r="B29" s="60" t="s">
        <v>7</v>
      </c>
      <c r="C29" s="8" t="s">
        <v>129</v>
      </c>
      <c r="D29" s="56">
        <v>45350</v>
      </c>
      <c r="E29" s="8">
        <v>1224</v>
      </c>
      <c r="F29" s="79" t="s">
        <v>194</v>
      </c>
      <c r="G29" s="36">
        <f t="shared" si="1"/>
        <v>45440</v>
      </c>
      <c r="H29" s="56" t="s">
        <v>296</v>
      </c>
      <c r="I29" s="109"/>
      <c r="J29" s="110"/>
      <c r="K29" s="111" t="s">
        <v>282</v>
      </c>
      <c r="M29" s="23" t="s">
        <v>239</v>
      </c>
      <c r="N29" s="61" t="s">
        <v>133</v>
      </c>
    </row>
    <row r="30" spans="1:14" x14ac:dyDescent="0.25">
      <c r="A30" s="8">
        <v>28</v>
      </c>
      <c r="B30" s="17" t="s">
        <v>179</v>
      </c>
      <c r="C30" s="17" t="s">
        <v>99</v>
      </c>
      <c r="D30" s="56">
        <v>45351</v>
      </c>
      <c r="E30" s="108">
        <v>1225</v>
      </c>
      <c r="F30" s="1" t="s">
        <v>180</v>
      </c>
      <c r="G30" s="99">
        <f t="shared" si="1"/>
        <v>45441</v>
      </c>
      <c r="H30" s="26" t="s">
        <v>297</v>
      </c>
      <c r="I30" s="68">
        <v>45447</v>
      </c>
      <c r="J30" s="69" t="s">
        <v>212</v>
      </c>
      <c r="K30" s="70" t="s">
        <v>213</v>
      </c>
      <c r="L30" s="17"/>
      <c r="M30" s="22" t="s">
        <v>235</v>
      </c>
      <c r="N30" s="53" t="s">
        <v>120</v>
      </c>
    </row>
    <row r="31" spans="1:14" x14ac:dyDescent="0.25">
      <c r="A31" s="8">
        <v>29</v>
      </c>
      <c r="B31" s="17" t="s">
        <v>138</v>
      </c>
      <c r="C31" s="8" t="s">
        <v>73</v>
      </c>
      <c r="D31" s="74">
        <v>45353</v>
      </c>
      <c r="E31" s="17">
        <v>1240</v>
      </c>
      <c r="F31" s="38" t="s">
        <v>192</v>
      </c>
      <c r="G31" s="36">
        <f t="shared" ref="G31:G36" si="2">D31+90</f>
        <v>45443</v>
      </c>
      <c r="H31" s="26" t="s">
        <v>296</v>
      </c>
      <c r="I31" s="68">
        <v>45441</v>
      </c>
      <c r="J31" s="52" t="s">
        <v>196</v>
      </c>
      <c r="K31" s="73" t="s">
        <v>206</v>
      </c>
      <c r="L31" s="17">
        <v>2</v>
      </c>
      <c r="M31" s="1" t="s">
        <v>238</v>
      </c>
      <c r="N31" s="61" t="s">
        <v>135</v>
      </c>
    </row>
    <row r="32" spans="1:14" x14ac:dyDescent="0.25">
      <c r="A32" s="8">
        <v>30</v>
      </c>
      <c r="B32" s="60" t="s">
        <v>7</v>
      </c>
      <c r="C32" s="81" t="s">
        <v>126</v>
      </c>
      <c r="D32" s="56">
        <v>45354</v>
      </c>
      <c r="E32" s="8">
        <v>1226</v>
      </c>
      <c r="F32" s="38" t="s">
        <v>178</v>
      </c>
      <c r="G32" s="99">
        <f t="shared" si="2"/>
        <v>45444</v>
      </c>
      <c r="H32" s="26" t="s">
        <v>297</v>
      </c>
      <c r="I32" s="109"/>
      <c r="J32" s="110"/>
      <c r="K32" s="111" t="s">
        <v>282</v>
      </c>
      <c r="L32" s="17"/>
      <c r="M32" s="23" t="s">
        <v>222</v>
      </c>
      <c r="N32" s="53" t="s">
        <v>120</v>
      </c>
    </row>
    <row r="33" spans="1:14" x14ac:dyDescent="0.25">
      <c r="A33" s="8">
        <v>31</v>
      </c>
      <c r="B33" s="17" t="s">
        <v>7</v>
      </c>
      <c r="C33" s="8" t="s">
        <v>127</v>
      </c>
      <c r="D33" s="56">
        <v>45354</v>
      </c>
      <c r="E33" s="8">
        <v>1227</v>
      </c>
      <c r="F33" s="22" t="s">
        <v>193</v>
      </c>
      <c r="G33" s="36">
        <f t="shared" si="2"/>
        <v>45444</v>
      </c>
      <c r="H33" s="56" t="s">
        <v>296</v>
      </c>
      <c r="I33" s="68">
        <v>45441</v>
      </c>
      <c r="J33" s="52" t="s">
        <v>196</v>
      </c>
      <c r="K33" s="73" t="s">
        <v>206</v>
      </c>
      <c r="L33" s="17"/>
      <c r="M33" s="23" t="s">
        <v>147</v>
      </c>
      <c r="N33" s="53" t="s">
        <v>120</v>
      </c>
    </row>
    <row r="34" spans="1:14" x14ac:dyDescent="0.25">
      <c r="A34" s="8">
        <v>32</v>
      </c>
      <c r="B34" s="60" t="s">
        <v>7</v>
      </c>
      <c r="C34" s="81" t="s">
        <v>243</v>
      </c>
      <c r="D34" s="56">
        <v>45355</v>
      </c>
      <c r="E34" s="8">
        <v>1228</v>
      </c>
      <c r="F34" t="s">
        <v>261</v>
      </c>
      <c r="G34" s="36">
        <f t="shared" si="2"/>
        <v>45445</v>
      </c>
      <c r="H34" s="26" t="s">
        <v>296</v>
      </c>
      <c r="I34" s="109"/>
      <c r="J34" s="110"/>
      <c r="K34" s="111" t="s">
        <v>282</v>
      </c>
      <c r="M34" s="22" t="s">
        <v>262</v>
      </c>
      <c r="N34" s="53" t="s">
        <v>120</v>
      </c>
    </row>
    <row r="35" spans="1:14" x14ac:dyDescent="0.25">
      <c r="A35" s="8">
        <v>33</v>
      </c>
      <c r="B35" s="17" t="s">
        <v>38</v>
      </c>
      <c r="C35" s="17" t="s">
        <v>35</v>
      </c>
      <c r="D35" s="56">
        <v>45355</v>
      </c>
      <c r="E35" s="8">
        <v>1229</v>
      </c>
      <c r="F35" s="22" t="s">
        <v>182</v>
      </c>
      <c r="G35" s="36">
        <f t="shared" si="2"/>
        <v>45445</v>
      </c>
      <c r="H35" s="56" t="s">
        <v>297</v>
      </c>
      <c r="I35" s="68">
        <v>45439</v>
      </c>
      <c r="J35" s="80" t="s">
        <v>214</v>
      </c>
      <c r="K35" s="85" t="s">
        <v>308</v>
      </c>
      <c r="L35" s="17"/>
      <c r="M35" s="22" t="s">
        <v>313</v>
      </c>
      <c r="N35" s="61" t="s">
        <v>141</v>
      </c>
    </row>
    <row r="36" spans="1:14" x14ac:dyDescent="0.25">
      <c r="A36" s="8">
        <v>34</v>
      </c>
      <c r="B36" s="60" t="s">
        <v>54</v>
      </c>
      <c r="C36" s="81" t="s">
        <v>162</v>
      </c>
      <c r="D36" s="56">
        <v>45355</v>
      </c>
      <c r="E36" s="8">
        <v>1230</v>
      </c>
      <c r="F36" s="79" t="s">
        <v>264</v>
      </c>
      <c r="G36" s="99">
        <f t="shared" si="2"/>
        <v>45445</v>
      </c>
      <c r="H36" s="56" t="s">
        <v>296</v>
      </c>
      <c r="I36" s="109"/>
      <c r="J36" s="110"/>
      <c r="K36" s="111" t="s">
        <v>282</v>
      </c>
      <c r="L36" s="17"/>
      <c r="M36" s="22" t="s">
        <v>222</v>
      </c>
      <c r="N36" s="53" t="s">
        <v>120</v>
      </c>
    </row>
    <row r="37" spans="1:14" x14ac:dyDescent="0.25">
      <c r="A37" s="8">
        <v>35</v>
      </c>
      <c r="B37" s="17" t="s">
        <v>145</v>
      </c>
      <c r="C37" s="8" t="s">
        <v>75</v>
      </c>
      <c r="D37" s="56">
        <v>45355</v>
      </c>
      <c r="E37" s="8">
        <v>1231</v>
      </c>
      <c r="F37" s="22" t="s">
        <v>186</v>
      </c>
      <c r="G37" s="50" t="s">
        <v>258</v>
      </c>
      <c r="H37" s="92"/>
      <c r="I37" s="93"/>
      <c r="J37" s="94" t="s">
        <v>317</v>
      </c>
      <c r="K37" s="95"/>
      <c r="M37" s="1" t="s">
        <v>263</v>
      </c>
      <c r="N37" s="61" t="s">
        <v>135</v>
      </c>
    </row>
    <row r="38" spans="1:14" x14ac:dyDescent="0.25">
      <c r="A38" s="8">
        <v>36</v>
      </c>
      <c r="B38" s="60" t="s">
        <v>7</v>
      </c>
      <c r="C38" s="17" t="s">
        <v>149</v>
      </c>
      <c r="D38" s="56">
        <v>45357</v>
      </c>
      <c r="E38" s="8">
        <v>1232</v>
      </c>
      <c r="F38" s="38" t="s">
        <v>198</v>
      </c>
      <c r="G38" s="36">
        <f>D38+90</f>
        <v>45447</v>
      </c>
      <c r="H38" s="56" t="s">
        <v>296</v>
      </c>
      <c r="I38" s="109"/>
      <c r="J38" s="110"/>
      <c r="K38" s="111" t="s">
        <v>282</v>
      </c>
      <c r="L38" s="17"/>
      <c r="M38" s="1" t="s">
        <v>211</v>
      </c>
      <c r="N38" s="61" t="s">
        <v>240</v>
      </c>
    </row>
    <row r="39" spans="1:14" x14ac:dyDescent="0.25">
      <c r="A39" s="8">
        <v>37</v>
      </c>
      <c r="B39" s="17" t="s">
        <v>7</v>
      </c>
      <c r="C39" s="8" t="s">
        <v>117</v>
      </c>
      <c r="D39" s="56">
        <v>45357</v>
      </c>
      <c r="E39" s="8">
        <v>1233</v>
      </c>
      <c r="F39" s="38" t="s">
        <v>188</v>
      </c>
      <c r="G39" s="36">
        <f>D39+90</f>
        <v>45447</v>
      </c>
      <c r="H39" s="56" t="s">
        <v>297</v>
      </c>
      <c r="I39" s="118">
        <v>45453</v>
      </c>
      <c r="J39" s="71" t="s">
        <v>307</v>
      </c>
      <c r="K39" s="72" t="s">
        <v>329</v>
      </c>
      <c r="L39" s="8">
        <v>2</v>
      </c>
      <c r="M39" s="22" t="s">
        <v>237</v>
      </c>
      <c r="N39" s="17" t="s">
        <v>135</v>
      </c>
    </row>
    <row r="40" spans="1:14" x14ac:dyDescent="0.25">
      <c r="A40" s="8">
        <v>38</v>
      </c>
      <c r="B40" s="17" t="s">
        <v>7</v>
      </c>
      <c r="C40" s="8" t="s">
        <v>129</v>
      </c>
      <c r="D40" s="56">
        <v>45358</v>
      </c>
      <c r="E40" s="8">
        <v>1234</v>
      </c>
      <c r="F40" s="79" t="s">
        <v>194</v>
      </c>
      <c r="G40" s="36">
        <f>D40+90</f>
        <v>45448</v>
      </c>
      <c r="H40" s="56" t="s">
        <v>297</v>
      </c>
      <c r="I40" s="118">
        <v>45449</v>
      </c>
      <c r="J40" s="52" t="s">
        <v>196</v>
      </c>
      <c r="K40" s="83" t="s">
        <v>197</v>
      </c>
      <c r="M40" s="23" t="s">
        <v>239</v>
      </c>
      <c r="N40" s="61" t="s">
        <v>133</v>
      </c>
    </row>
    <row r="41" spans="1:14" x14ac:dyDescent="0.25">
      <c r="A41" s="8">
        <v>39</v>
      </c>
      <c r="B41" s="17" t="s">
        <v>146</v>
      </c>
      <c r="C41" s="8" t="s">
        <v>37</v>
      </c>
      <c r="E41" s="20">
        <v>1235</v>
      </c>
      <c r="F41" s="38" t="s">
        <v>217</v>
      </c>
      <c r="G41" s="50" t="s">
        <v>258</v>
      </c>
      <c r="H41" s="92"/>
      <c r="I41" s="93"/>
      <c r="J41" s="94" t="s">
        <v>318</v>
      </c>
      <c r="K41" s="95"/>
      <c r="L41" s="26"/>
      <c r="M41" s="23" t="s">
        <v>148</v>
      </c>
      <c r="N41" s="53" t="s">
        <v>120</v>
      </c>
    </row>
    <row r="42" spans="1:14" x14ac:dyDescent="0.25">
      <c r="A42" s="8">
        <v>40</v>
      </c>
      <c r="B42" s="60" t="s">
        <v>7</v>
      </c>
      <c r="C42" s="81" t="s">
        <v>126</v>
      </c>
      <c r="D42" s="56">
        <v>45360</v>
      </c>
      <c r="E42" s="8">
        <v>1236</v>
      </c>
      <c r="F42" s="38" t="s">
        <v>178</v>
      </c>
      <c r="G42" s="99">
        <f t="shared" ref="G42:G47" si="3">D42+90</f>
        <v>45450</v>
      </c>
      <c r="H42" s="26" t="s">
        <v>297</v>
      </c>
      <c r="I42" s="109"/>
      <c r="J42" s="110"/>
      <c r="K42" s="111" t="s">
        <v>282</v>
      </c>
      <c r="L42" s="17"/>
      <c r="M42" s="23" t="s">
        <v>222</v>
      </c>
      <c r="N42" s="53" t="s">
        <v>120</v>
      </c>
    </row>
    <row r="43" spans="1:14" x14ac:dyDescent="0.25">
      <c r="A43" s="8">
        <v>41</v>
      </c>
      <c r="B43" s="17" t="s">
        <v>220</v>
      </c>
      <c r="C43" s="17" t="s">
        <v>69</v>
      </c>
      <c r="D43" s="56">
        <v>45360</v>
      </c>
      <c r="E43" s="8">
        <v>1237</v>
      </c>
      <c r="F43" s="1" t="s">
        <v>221</v>
      </c>
      <c r="G43" s="99">
        <f t="shared" si="3"/>
        <v>45450</v>
      </c>
      <c r="H43" s="56" t="s">
        <v>297</v>
      </c>
      <c r="I43" s="68">
        <v>45453</v>
      </c>
      <c r="J43" s="55" t="s">
        <v>204</v>
      </c>
      <c r="K43" s="84" t="s">
        <v>306</v>
      </c>
      <c r="L43" s="1"/>
      <c r="M43" s="22" t="s">
        <v>265</v>
      </c>
      <c r="N43" s="53" t="s">
        <v>120</v>
      </c>
    </row>
    <row r="44" spans="1:14" x14ac:dyDescent="0.25">
      <c r="A44" s="8">
        <v>42</v>
      </c>
      <c r="B44" s="17" t="s">
        <v>38</v>
      </c>
      <c r="C44" s="17" t="s">
        <v>125</v>
      </c>
      <c r="D44" s="56">
        <v>45362</v>
      </c>
      <c r="E44" s="8">
        <v>1238</v>
      </c>
      <c r="F44" s="22" t="s">
        <v>176</v>
      </c>
      <c r="G44" s="99">
        <f t="shared" si="3"/>
        <v>45452</v>
      </c>
      <c r="H44" s="56" t="s">
        <v>297</v>
      </c>
      <c r="I44" s="68">
        <v>45461</v>
      </c>
      <c r="J44" s="80" t="s">
        <v>214</v>
      </c>
      <c r="K44" s="66" t="s">
        <v>242</v>
      </c>
      <c r="L44" s="17"/>
      <c r="M44" s="22" t="s">
        <v>315</v>
      </c>
      <c r="N44" s="53" t="s">
        <v>120</v>
      </c>
    </row>
    <row r="45" spans="1:14" x14ac:dyDescent="0.25">
      <c r="A45" s="8">
        <v>43</v>
      </c>
      <c r="B45" s="17" t="s">
        <v>7</v>
      </c>
      <c r="C45" s="17" t="s">
        <v>149</v>
      </c>
      <c r="D45" s="56">
        <v>45363</v>
      </c>
      <c r="E45" s="8">
        <v>1239</v>
      </c>
      <c r="F45" s="38" t="s">
        <v>198</v>
      </c>
      <c r="G45" s="36">
        <f t="shared" si="3"/>
        <v>45453</v>
      </c>
      <c r="H45" s="56" t="s">
        <v>297</v>
      </c>
      <c r="I45" s="118">
        <v>45453</v>
      </c>
      <c r="J45" s="71" t="s">
        <v>307</v>
      </c>
      <c r="K45" s="72" t="s">
        <v>329</v>
      </c>
      <c r="L45" s="17"/>
      <c r="M45" s="1" t="s">
        <v>211</v>
      </c>
      <c r="N45" s="61" t="s">
        <v>240</v>
      </c>
    </row>
    <row r="46" spans="1:14" x14ac:dyDescent="0.25">
      <c r="A46" s="8">
        <v>44</v>
      </c>
      <c r="B46" s="24" t="s">
        <v>274</v>
      </c>
      <c r="C46" s="114" t="s">
        <v>319</v>
      </c>
      <c r="D46" s="112">
        <v>45366</v>
      </c>
      <c r="E46" s="24">
        <v>1248</v>
      </c>
      <c r="F46" s="24" t="s">
        <v>276</v>
      </c>
      <c r="G46" s="27">
        <f t="shared" si="3"/>
        <v>45456</v>
      </c>
      <c r="H46" s="26" t="s">
        <v>296</v>
      </c>
      <c r="I46" s="68">
        <v>45453</v>
      </c>
      <c r="J46" s="55" t="s">
        <v>204</v>
      </c>
      <c r="K46" s="84" t="s">
        <v>306</v>
      </c>
      <c r="M46" s="23" t="s">
        <v>314</v>
      </c>
    </row>
    <row r="47" spans="1:14" x14ac:dyDescent="0.25">
      <c r="A47" s="8">
        <v>45</v>
      </c>
      <c r="B47" s="60" t="s">
        <v>309</v>
      </c>
      <c r="C47" s="81" t="s">
        <v>118</v>
      </c>
      <c r="D47" s="26">
        <v>45367</v>
      </c>
      <c r="E47" s="8">
        <v>1243</v>
      </c>
      <c r="F47" s="79" t="s">
        <v>310</v>
      </c>
      <c r="G47" s="99">
        <f t="shared" si="3"/>
        <v>45457</v>
      </c>
      <c r="H47" s="26" t="s">
        <v>297</v>
      </c>
      <c r="I47" s="109"/>
      <c r="J47" s="110"/>
      <c r="K47" s="111" t="s">
        <v>282</v>
      </c>
      <c r="M47" s="23" t="s">
        <v>311</v>
      </c>
      <c r="N47" s="53" t="s">
        <v>120</v>
      </c>
    </row>
    <row r="48" spans="1:14" x14ac:dyDescent="0.25">
      <c r="A48" s="8">
        <v>46</v>
      </c>
      <c r="B48" s="60" t="s">
        <v>139</v>
      </c>
      <c r="C48" s="8" t="s">
        <v>57</v>
      </c>
      <c r="D48" s="56">
        <v>45369</v>
      </c>
      <c r="E48" s="8">
        <v>1246</v>
      </c>
      <c r="F48" s="38" t="s">
        <v>191</v>
      </c>
      <c r="G48" s="99">
        <f t="shared" ref="G48:G53" si="4">D48+90</f>
        <v>45459</v>
      </c>
      <c r="H48" s="56" t="s">
        <v>297</v>
      </c>
      <c r="I48" s="109"/>
      <c r="J48" s="110"/>
      <c r="K48" s="111" t="s">
        <v>282</v>
      </c>
      <c r="L48" s="17"/>
      <c r="M48" s="1" t="s">
        <v>209</v>
      </c>
      <c r="N48" s="61" t="s">
        <v>163</v>
      </c>
    </row>
    <row r="49" spans="1:14" x14ac:dyDescent="0.25">
      <c r="A49" s="8">
        <v>47</v>
      </c>
      <c r="B49" s="17" t="s">
        <v>39</v>
      </c>
      <c r="C49" s="8" t="s">
        <v>55</v>
      </c>
      <c r="D49" s="56">
        <v>45370</v>
      </c>
      <c r="E49" s="8">
        <v>1242</v>
      </c>
      <c r="F49" s="23" t="s">
        <v>181</v>
      </c>
      <c r="G49" s="36">
        <f t="shared" si="4"/>
        <v>45460</v>
      </c>
      <c r="H49" s="56" t="s">
        <v>297</v>
      </c>
      <c r="I49" s="68">
        <v>45461</v>
      </c>
      <c r="J49" s="80" t="s">
        <v>214</v>
      </c>
      <c r="K49" s="66" t="s">
        <v>242</v>
      </c>
      <c r="M49" s="22" t="s">
        <v>290</v>
      </c>
      <c r="N49" s="61" t="s">
        <v>135</v>
      </c>
    </row>
    <row r="50" spans="1:14" x14ac:dyDescent="0.25">
      <c r="A50" s="8">
        <v>48</v>
      </c>
      <c r="B50" s="60" t="s">
        <v>7</v>
      </c>
      <c r="C50" s="8" t="s">
        <v>117</v>
      </c>
      <c r="D50" s="56">
        <v>45371</v>
      </c>
      <c r="E50" s="8">
        <v>1241</v>
      </c>
      <c r="F50" s="38" t="s">
        <v>188</v>
      </c>
      <c r="G50" s="36">
        <f t="shared" si="4"/>
        <v>45461</v>
      </c>
      <c r="H50" s="56" t="s">
        <v>297</v>
      </c>
      <c r="I50" s="109"/>
      <c r="J50" s="110"/>
      <c r="K50" s="111" t="s">
        <v>282</v>
      </c>
      <c r="M50" s="22" t="s">
        <v>237</v>
      </c>
      <c r="N50" s="17" t="s">
        <v>135</v>
      </c>
    </row>
    <row r="51" spans="1:14" x14ac:dyDescent="0.25">
      <c r="A51" s="8">
        <v>49</v>
      </c>
      <c r="B51" s="60" t="s">
        <v>91</v>
      </c>
      <c r="C51" s="8" t="s">
        <v>164</v>
      </c>
      <c r="D51" s="56">
        <v>45373</v>
      </c>
      <c r="E51" s="8">
        <v>1244</v>
      </c>
      <c r="F51" s="21" t="s">
        <v>216</v>
      </c>
      <c r="G51" s="36">
        <f t="shared" si="4"/>
        <v>45463</v>
      </c>
      <c r="H51" s="26" t="s">
        <v>296</v>
      </c>
      <c r="I51" s="109"/>
      <c r="J51" s="110"/>
      <c r="K51" s="111" t="s">
        <v>282</v>
      </c>
      <c r="M51" s="23" t="s">
        <v>223</v>
      </c>
      <c r="N51" s="61" t="s">
        <v>135</v>
      </c>
    </row>
    <row r="52" spans="1:14" x14ac:dyDescent="0.25">
      <c r="A52" s="8">
        <v>50</v>
      </c>
      <c r="B52" s="60" t="s">
        <v>7</v>
      </c>
      <c r="C52" s="81" t="s">
        <v>287</v>
      </c>
      <c r="D52" s="56">
        <v>45375</v>
      </c>
      <c r="E52" s="8">
        <v>1245</v>
      </c>
      <c r="F52" s="38" t="s">
        <v>288</v>
      </c>
      <c r="G52" s="99">
        <f t="shared" si="4"/>
        <v>45465</v>
      </c>
      <c r="H52" s="26" t="s">
        <v>297</v>
      </c>
      <c r="I52" s="117">
        <v>45468</v>
      </c>
      <c r="J52" s="55" t="s">
        <v>204</v>
      </c>
      <c r="K52" s="84" t="s">
        <v>306</v>
      </c>
      <c r="L52" s="17"/>
      <c r="M52" s="22" t="s">
        <v>222</v>
      </c>
      <c r="N52" s="53" t="s">
        <v>120</v>
      </c>
    </row>
    <row r="53" spans="1:14" x14ac:dyDescent="0.25">
      <c r="A53" s="8">
        <v>51</v>
      </c>
      <c r="B53" s="17" t="s">
        <v>139</v>
      </c>
      <c r="C53" s="8" t="s">
        <v>57</v>
      </c>
      <c r="D53" s="56">
        <v>45376</v>
      </c>
      <c r="E53" s="8">
        <v>1247</v>
      </c>
      <c r="F53" s="38" t="s">
        <v>191</v>
      </c>
      <c r="G53" s="36">
        <f t="shared" si="4"/>
        <v>45466</v>
      </c>
      <c r="H53" s="56" t="s">
        <v>297</v>
      </c>
      <c r="I53" s="117">
        <v>45470</v>
      </c>
      <c r="J53" s="55" t="s">
        <v>204</v>
      </c>
      <c r="K53" s="84" t="s">
        <v>205</v>
      </c>
      <c r="L53" s="17"/>
      <c r="M53" s="1" t="s">
        <v>209</v>
      </c>
      <c r="N53" s="61" t="s">
        <v>163</v>
      </c>
    </row>
    <row r="54" spans="1:14" x14ac:dyDescent="0.25">
      <c r="A54" s="8">
        <v>52</v>
      </c>
      <c r="B54" s="17" t="s">
        <v>199</v>
      </c>
      <c r="C54" s="8" t="s">
        <v>56</v>
      </c>
      <c r="D54" s="56">
        <v>45377</v>
      </c>
      <c r="E54" s="20">
        <v>1249</v>
      </c>
      <c r="F54" s="1" t="s">
        <v>200</v>
      </c>
      <c r="G54" s="50" t="s">
        <v>258</v>
      </c>
      <c r="H54" s="92"/>
      <c r="I54" s="93"/>
      <c r="J54" s="94" t="s">
        <v>328</v>
      </c>
      <c r="K54" s="95"/>
      <c r="L54" s="17"/>
      <c r="M54" s="1" t="s">
        <v>202</v>
      </c>
      <c r="N54" s="61" t="s">
        <v>201</v>
      </c>
    </row>
    <row r="55" spans="1:14" x14ac:dyDescent="0.25">
      <c r="A55" s="8">
        <v>53</v>
      </c>
      <c r="B55" s="60" t="s">
        <v>7</v>
      </c>
      <c r="C55" s="81" t="s">
        <v>287</v>
      </c>
      <c r="D55" s="26">
        <v>45384</v>
      </c>
      <c r="E55" s="17">
        <v>1250</v>
      </c>
      <c r="F55" s="38" t="s">
        <v>288</v>
      </c>
      <c r="G55" s="99">
        <f>D55+90</f>
        <v>45474</v>
      </c>
      <c r="H55" s="26" t="s">
        <v>296</v>
      </c>
      <c r="I55" s="109"/>
      <c r="J55" s="110"/>
      <c r="K55" s="111" t="s">
        <v>282</v>
      </c>
      <c r="L55" s="17"/>
      <c r="M55" s="22" t="s">
        <v>222</v>
      </c>
      <c r="N55" s="53" t="s">
        <v>120</v>
      </c>
    </row>
    <row r="56" spans="1:14" x14ac:dyDescent="0.25">
      <c r="A56" s="8">
        <v>54</v>
      </c>
      <c r="B56" s="17" t="s">
        <v>327</v>
      </c>
      <c r="C56" s="17" t="s">
        <v>184</v>
      </c>
      <c r="D56" s="26">
        <v>45394</v>
      </c>
      <c r="E56" s="8">
        <v>1251</v>
      </c>
      <c r="F56" s="22" t="s">
        <v>325</v>
      </c>
      <c r="G56" s="50" t="s">
        <v>258</v>
      </c>
      <c r="H56" s="92"/>
      <c r="I56" s="93"/>
      <c r="J56" s="94" t="s">
        <v>328</v>
      </c>
      <c r="K56" s="95"/>
      <c r="M56" s="1" t="s">
        <v>326</v>
      </c>
      <c r="N56" s="53" t="s">
        <v>120</v>
      </c>
    </row>
    <row r="57" spans="1:14" x14ac:dyDescent="0.25">
      <c r="A57" s="8">
        <v>54</v>
      </c>
      <c r="B57" s="60" t="s">
        <v>327</v>
      </c>
      <c r="C57" s="81" t="s">
        <v>184</v>
      </c>
      <c r="D57" s="26">
        <v>45401</v>
      </c>
      <c r="E57" s="8">
        <v>1252</v>
      </c>
      <c r="F57" s="22" t="s">
        <v>325</v>
      </c>
      <c r="G57" s="99">
        <f>D57+90</f>
        <v>45491</v>
      </c>
      <c r="H57" s="56" t="s">
        <v>296</v>
      </c>
      <c r="I57" s="109"/>
      <c r="J57" s="110"/>
      <c r="K57" s="111" t="s">
        <v>282</v>
      </c>
      <c r="M57" s="1" t="s">
        <v>326</v>
      </c>
      <c r="N57" s="53" t="s">
        <v>120</v>
      </c>
    </row>
    <row r="58" spans="1:14" ht="13.25" thickBot="1" x14ac:dyDescent="0.3">
      <c r="A58" s="8"/>
      <c r="B58" s="17"/>
      <c r="C58" s="17"/>
      <c r="D58" s="56"/>
      <c r="E58" s="17"/>
      <c r="F58" s="22"/>
      <c r="G58" s="36"/>
      <c r="H58" s="56"/>
      <c r="I58" s="113"/>
      <c r="J58" s="87"/>
      <c r="K58" s="88"/>
    </row>
    <row r="59" spans="1:14" x14ac:dyDescent="0.25">
      <c r="J59" s="55" t="s">
        <v>204</v>
      </c>
    </row>
    <row r="60" spans="1:14" x14ac:dyDescent="0.25">
      <c r="E60" s="17"/>
    </row>
    <row r="61" spans="1:14" x14ac:dyDescent="0.25">
      <c r="B61"/>
      <c r="C61"/>
      <c r="D61"/>
      <c r="E61"/>
      <c r="G61"/>
      <c r="H61" s="8"/>
      <c r="K61" s="17" t="s">
        <v>105</v>
      </c>
      <c r="L61">
        <f>SUM(L2:L58)</f>
        <v>24</v>
      </c>
      <c r="N61"/>
    </row>
    <row r="62" spans="1:14" x14ac:dyDescent="0.25">
      <c r="B62" s="60" t="s">
        <v>195</v>
      </c>
      <c r="C62" s="81" t="s">
        <v>187</v>
      </c>
      <c r="F62" s="24" t="s">
        <v>67</v>
      </c>
      <c r="G62" s="82" t="s">
        <v>120</v>
      </c>
      <c r="I62" s="49"/>
      <c r="J62" s="49"/>
    </row>
    <row r="63" spans="1:14" x14ac:dyDescent="0.25">
      <c r="D63"/>
      <c r="E63"/>
      <c r="F63" s="21" t="s">
        <v>44</v>
      </c>
      <c r="I63" s="49"/>
      <c r="J63" s="49"/>
    </row>
    <row r="64" spans="1:14" x14ac:dyDescent="0.25">
      <c r="I64" s="49"/>
      <c r="J64" s="49"/>
      <c r="L64"/>
    </row>
  </sheetData>
  <mergeCells count="9">
    <mergeCell ref="I1:K1"/>
    <mergeCell ref="A1:A2"/>
    <mergeCell ref="F1:F2"/>
    <mergeCell ref="G1:G2"/>
    <mergeCell ref="B1:B2"/>
    <mergeCell ref="C1:C2"/>
    <mergeCell ref="D1:D2"/>
    <mergeCell ref="E1:E2"/>
    <mergeCell ref="H1:H2"/>
  </mergeCells>
  <phoneticPr fontId="2" type="noConversion"/>
  <pageMargins left="0.31" right="0.2" top="1" bottom="1" header="0" footer="0"/>
  <pageSetup paperSize="9" scale="9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EEP Results</vt:lpstr>
      <vt:lpstr>Summary</vt:lpstr>
      <vt:lpstr>sex &amp; destination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 Llopis - VCF</cp:lastModifiedBy>
  <cp:lastPrinted>2013-05-22T11:22:28Z</cp:lastPrinted>
  <dcterms:created xsi:type="dcterms:W3CDTF">2005-02-25T10:27:45Z</dcterms:created>
  <dcterms:modified xsi:type="dcterms:W3CDTF">2025-02-24T10:46:34Z</dcterms:modified>
</cp:coreProperties>
</file>