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1425" windowWidth="10200" windowHeight="2640" activeTab="0"/>
  </bookViews>
  <sheets>
    <sheet name="EEP Results" sheetId="1" r:id="rId1"/>
    <sheet name="Summary" sheetId="2" r:id="rId2"/>
    <sheet name="sex &amp; destination" sheetId="3" r:id="rId3"/>
  </sheets>
  <definedNames/>
  <calcPr fullCalcOnLoad="1"/>
</workbook>
</file>

<file path=xl/comments1.xml><?xml version="1.0" encoding="utf-8"?>
<comments xmlns="http://schemas.openxmlformats.org/spreadsheetml/2006/main">
  <authors>
    <author>Gypaetus barbatus</author>
    <author>usuari</author>
  </authors>
  <commentList>
    <comment ref="D47" authorId="0">
      <text>
        <r>
          <rPr>
            <b/>
            <sz val="8"/>
            <rFont val="Tahoma"/>
            <family val="2"/>
          </rPr>
          <t>1st egg 8/12/15 (at 12:14 h.)
2nd egg 14/12/15 (at 11:00 h.)
26/01/16 double clutch removed for artificial hatching. 27/01/16 chick from 1st egg break air cell and returned into the nest, because male react very nervous by chicks' adoption.</t>
        </r>
      </text>
    </comment>
    <comment ref="D13" authorId="0">
      <text>
        <r>
          <rPr>
            <b/>
            <sz val="8"/>
            <rFont val="Tahoma"/>
            <family val="2"/>
          </rPr>
          <t>1st egg 10/12/15. 1/02/16 embryo died just before hatching. ABORTED
2nd egg 17/12/15
1/02/16 double clutch removed for artificial hatch.</t>
        </r>
      </text>
    </comment>
    <comment ref="D32" authorId="0">
      <text>
        <r>
          <rPr>
            <b/>
            <sz val="8"/>
            <rFont val="Tahoma"/>
            <family val="2"/>
          </rPr>
          <t>1st egg 15/12/15
2nd egg 21?/12/15. 8/01/16 during the morning 2 eggs could be observed at a time where both birds were outside of the nest. 11/02/16 air zell about 1/2 of the egg.
9/02/16 chick control from 1st egg. 2nd egg removed for artificial hatch. Fertile.</t>
        </r>
      </text>
    </comment>
    <comment ref="D41" authorId="0">
      <text>
        <r>
          <rPr>
            <b/>
            <sz val="8"/>
            <rFont val="Tahoma"/>
            <family val="2"/>
          </rPr>
          <t>1st egg 15/12/15 (at 10:21 h.)
2nd egg 20/12/15 (at 4:45 h.)
1/02/16 removed for artificial hatch. Exchanged with dummy eggs.</t>
        </r>
      </text>
    </comment>
    <comment ref="D52" authorId="0">
      <text>
        <r>
          <rPr>
            <b/>
            <sz val="8"/>
            <rFont val="Tahoma"/>
            <family val="2"/>
          </rPr>
          <t>1st egg 16/12/15 (at 11:50 h.)
3/02/16 removed for artificial hatching</t>
        </r>
      </text>
    </comment>
    <comment ref="D3" authorId="0">
      <text>
        <r>
          <rPr>
            <b/>
            <sz val="8"/>
            <rFont val="Tahoma"/>
            <family val="2"/>
          </rPr>
          <t>1st egg 16/12/15 BROKEN
2nd egg 21/12/15 BROKEN
Between the 17th-18th/01/16 one egg disappeared
21/01/16 at 11:26h the 2nd egg has broken under the bird. Was embryonated</t>
        </r>
      </text>
    </comment>
    <comment ref="D24" authorId="0">
      <text>
        <r>
          <rPr>
            <b/>
            <sz val="8"/>
            <rFont val="Tahoma"/>
            <family val="2"/>
          </rPr>
          <t>1st egg 20/12/15 (at 15:15h.) ABORTED
2nd egg 25/12/15 between 12:47 and 15:30h.) INFERTILE/PUTREFIED
3/02/16 at 5:00 night the male goes out from the nest and after a few minutes returned and laid 30cm from the eggs until 8:30, when the staff went in the aviary to induce the birds to start again to breed. The female stayed about 5 minutes on the eggs (didn't laid completely) and afterwards left the nest. Double clutch removed and exchanged with dummy eggs. It took several minutes before the female accepted them and started to breed again.</t>
        </r>
      </text>
    </comment>
    <comment ref="D42" authorId="0">
      <text>
        <r>
          <rPr>
            <b/>
            <sz val="8"/>
            <rFont val="Tahoma"/>
            <family val="2"/>
          </rPr>
          <t>1st egg 23/12/15 (3:33 h.) PUTREFIED
2nd egg 30/12/15 (7:57 h.)
10/02/16 double clutch removed becase of adoption BG 888.</t>
        </r>
      </text>
    </comment>
    <comment ref="D50" authorId="0">
      <text>
        <r>
          <rPr>
            <b/>
            <sz val="8"/>
            <rFont val="Tahoma"/>
            <family val="2"/>
          </rPr>
          <t>1st egg 27/12/15 (at 18:00 h.). 29/12/15 since 4:04 the egg was buried under the wool. Female incubated until 7:30 without problems. Up them she often interrupted and finally at 8:25 stop to incubate. 8:40 egg removed for artificial incubation.
2nd egg 23/01/16 (4:10 h.). At 10:17 h. removed and adopted by pair BG223 x BG725.12/02/16 at 12:15h egg removed and artificial incubated because of adoption BG892. 28/02/16 no more movements . Embryo died between the 21st-24rd of February after 1 month incubation (8cm large embryo) ABORTED
3rd egg 27/02/16 (9:59 h.).</t>
        </r>
      </text>
    </comment>
    <comment ref="D2" authorId="0">
      <text>
        <r>
          <rPr>
            <b/>
            <sz val="8"/>
            <rFont val="Tahoma"/>
            <family val="2"/>
          </rPr>
          <t xml:space="preserve">1st egg 26/12/15 INFERTILE
2nd egg 2-4?/01/16 (between 2nd of january afternoon and 4rd night.In the morning of the 4rd January the second egg could be observed) INFERTILE
18/01/16 double clutch removed. Both eggs infertile. </t>
        </r>
      </text>
    </comment>
    <comment ref="D44" authorId="0">
      <text>
        <r>
          <rPr>
            <b/>
            <sz val="8"/>
            <rFont val="Tahoma"/>
            <family val="2"/>
          </rPr>
          <t xml:space="preserve">1st egg 27/12/15 (8:01 h.)
2nd egg 2/01/16 (during the night)
14/02/16 double clutch removed and artificial incubation, because adoption of BG889.
16/02/16 1st egg egg shell pecked and adopted by pair BG410 x BG290 </t>
        </r>
      </text>
    </comment>
    <comment ref="D46" authorId="0">
      <text>
        <r>
          <rPr>
            <b/>
            <sz val="8"/>
            <rFont val="Tahoma"/>
            <family val="2"/>
          </rPr>
          <t xml:space="preserve">1st egg 28/12/15 (17:00 h.) PUTREFIED
2nd egg 4/01/16 (3:04 h.) PUTREFIED
16/02/16 clutch removed for artificial hatch. Both eggs putrefied. </t>
        </r>
      </text>
    </comment>
    <comment ref="D16" authorId="0">
      <text>
        <r>
          <rPr>
            <b/>
            <sz val="8"/>
            <rFont val="Tahoma"/>
            <family val="2"/>
          </rPr>
          <t>1st egg 29/12/15 (female laying the whole day in the nest) INFERTILE. 11/02/16 egg shell remains with clean egg membrane (broken)
2nd egg 5?/01/16 (4/01/16 morning nest control: only one egg). 11/02/16 exploited? egg sheel remains egg membrane dirty. ABORTED/PUTREFACTION
14/01/16 At 7:30am birds incubate normally. At 10:30am when the keeper came to feed the birds, both were out of the nest. Immediately, nest control: both eggs cold, rolled out of the nest bowl.
Clutch removed and artificially incubated. 
The pair immediately accepted two dummy eggs.
15/01/16 the clutch was candled: 1st egg infertile. 2nd egg fertile.
19/01/16 both eggs returned in the nest. Birds itself repaired the gap. Furthermore keepers with wool reconstruct the bowl.
11/02/16 at 9:00 eggs are incubated. At 12:00 h  no birds were incubating. Nest control: empty, only egg shell remains and it smells bad. Suspicion egg exploited because of putrefaction.</t>
        </r>
      </text>
    </comment>
    <comment ref="D43" authorId="0">
      <text>
        <r>
          <rPr>
            <b/>
            <sz val="8"/>
            <rFont val="Tahoma"/>
            <family val="2"/>
          </rPr>
          <t>1st egg 31/12/15 (10:07 h.)
2nd egg 7/01/16
17/02/16 double clutch removed for artificial hatch. Both eggs fertile.</t>
        </r>
      </text>
    </comment>
    <comment ref="D45" authorId="0">
      <text>
        <r>
          <rPr>
            <b/>
            <sz val="8"/>
            <rFont val="Tahoma"/>
            <family val="2"/>
          </rPr>
          <t>1st egg 3/01/16 (12:05 h.) ABORTED end of February
2nd egg 9/01/16 (3:46 h.) ABORTED
9/02/16 double clutch removed, because female started to play with the clutch, and interrupt incubation. Pair received dummy eggs. Both eggs fertile. 10/02/16 clutch adopted by BG286 x BG153. 20/02/16 clutch removed from foster pair:1. egg alive, 2nd egg aborted. 24/02/16 air cell from 1st egg haven't start to displace (52nd incubation day).</t>
        </r>
      </text>
    </comment>
    <comment ref="D22" authorId="0">
      <text>
        <r>
          <rPr>
            <b/>
            <sz val="8"/>
            <rFont val="Tahoma"/>
            <family val="2"/>
          </rPr>
          <t>1st egg 25/12/15. 1/01/16 at 16:00 the egg has exploted unter the female. BROKEN
Immediately received a dummt egg.</t>
        </r>
      </text>
    </comment>
    <comment ref="D36" authorId="0">
      <text>
        <r>
          <rPr>
            <b/>
            <sz val="8"/>
            <rFont val="Tahoma"/>
            <family val="2"/>
          </rPr>
          <t xml:space="preserve">1st egg 24/12/15
</t>
        </r>
      </text>
    </comment>
    <comment ref="D26" authorId="0">
      <text>
        <r>
          <rPr>
            <b/>
            <sz val="8"/>
            <rFont val="Tahoma"/>
            <family val="2"/>
          </rPr>
          <t>31/12/15 a couple of days ago a double clutch could be observed
1st egg 11-15?/12/15
2nd egg 15-18?/12/15</t>
        </r>
      </text>
    </comment>
    <comment ref="D34" authorId="0">
      <text>
        <r>
          <rPr>
            <b/>
            <sz val="8"/>
            <rFont val="Tahoma"/>
            <family val="2"/>
          </rPr>
          <t>1st egg 6/01/16 (between 5th evening or 6th nigh) 
11/01/15 1st egg removed, because by laying the 2nd one always the 1st breaks or buried under the woll, and artificially incubated.
13/01/16 in the morning 1st egg retourned in the nest. 
20/02/16 FERTILE/BROKEN
2nd egg 12/01/16. 20/02/16 DISAPPEARED
20/02/16 sudenly pair stop to breed. Nest completely destroyed. On the edge of the nest, remains of a fertile egg. No remains from the 2nd egg could be found</t>
        </r>
      </text>
    </comment>
    <comment ref="D21" authorId="0">
      <text>
        <r>
          <rPr>
            <b/>
            <sz val="8"/>
            <rFont val="Tahoma"/>
            <family val="2"/>
          </rPr>
          <t>1st egg 6/01/16 birds could be observed by incubating. RESULT UNKNOWN 
2nd egg 14?/01/16 (because of bird behaviour a second egg could be laid). RESULT UNKNOWN (it could hatch a chick and died)
17/03/16 both birds very interested on the inside of the nest. Never could be observed this kind of behaviour years before:assumed the possibility that a chick hatched and died. From the incubation time it had to be                                         from the second egg...</t>
        </r>
      </text>
    </comment>
    <comment ref="D33" authorId="0">
      <text>
        <r>
          <rPr>
            <b/>
            <sz val="8"/>
            <rFont val="Tahoma"/>
            <family val="2"/>
          </rPr>
          <t>1st egg 7/01/16 (since midday pair starts to breed)
2nd egg ?/01/16
2/03/16 nest control. BG902 in perfect conditions. A 2nd egg could be removed and is alive.</t>
        </r>
      </text>
    </comment>
    <comment ref="D10" authorId="0">
      <text>
        <r>
          <rPr>
            <b/>
            <sz val="8"/>
            <rFont val="Tahoma"/>
            <family val="2"/>
          </rPr>
          <t>1st egg 8/01/16 (midday, at 14:20 egg could be observed)</t>
        </r>
      </text>
    </comment>
    <comment ref="D14" authorId="0">
      <text>
        <r>
          <rPr>
            <b/>
            <sz val="8"/>
            <rFont val="Tahoma"/>
            <family val="2"/>
          </rPr>
          <t>1st egg 7/01/16 birds could be observed by incubating. ABORTED about middle incubation (25-28g)
2nd egg ?/01/16 (on the 26th of January a 2nd egg in the nest could  be observed)
ABORTED about 1 week before hatching</t>
        </r>
      </text>
    </comment>
    <comment ref="B12" authorId="1">
      <text>
        <r>
          <rPr>
            <b/>
            <sz val="9"/>
            <rFont val="Tahoma"/>
            <family val="2"/>
          </rPr>
          <t>A few days before the 1st copula could be observed, seriously fights were observed.</t>
        </r>
        <r>
          <rPr>
            <sz val="9"/>
            <rFont val="Tahoma"/>
            <family val="2"/>
          </rPr>
          <t xml:space="preserve">
</t>
        </r>
      </text>
    </comment>
    <comment ref="D8" authorId="0">
      <text>
        <r>
          <rPr>
            <b/>
            <sz val="8"/>
            <rFont val="Tahoma"/>
            <family val="2"/>
          </rPr>
          <t xml:space="preserve">1st egg11/01/16. 22/01/16 the egg has been removed because of the small size: only 145g. It's alive.
2nd egg 24/02/16  (second clutch). ABORTED </t>
        </r>
      </text>
    </comment>
    <comment ref="D11" authorId="0">
      <text>
        <r>
          <rPr>
            <b/>
            <sz val="8"/>
            <rFont val="Tahoma"/>
            <family val="2"/>
          </rPr>
          <t>1st egg 15/01/16
3/03/16 female removed because she kills chicks during hatching. 5/03/16 male very nervous rolling the egg inside the nest bowl. No hatching could be observed. 9/03/16 returned to the male.ABORTED</t>
        </r>
      </text>
    </comment>
    <comment ref="D37" authorId="0">
      <text>
        <r>
          <rPr>
            <b/>
            <sz val="8"/>
            <rFont val="Tahoma"/>
            <family val="2"/>
          </rPr>
          <t>1st egg 10?/01/16 it seems the female has laid, but next morning no birds observed by incubating.
2nd egg possible egg laying becasue during the night of teh 16/01/16 female was incubating. In the mornming the nest was empty. Nest control: no remains of egg shell
17/01/16 received a dummy egg. First two hours birds doesn't show interest for it. In the afternoon the female start to breed. High probability that she laid on the 16th.</t>
        </r>
      </text>
    </comment>
    <comment ref="B18" authorId="1">
      <text>
        <r>
          <rPr>
            <b/>
            <sz val="9"/>
            <rFont val="Tahoma"/>
            <family val="2"/>
          </rPr>
          <t>During November pair could be observed by nest building and preening each other. In December reproductive behavior decrease. Cats could be observed inside the aviary by eating Bearded vulture food.
25/12/15 the male has been attacked by the female when he was eating.
10/01/16 male was seating with low vitality. Food has been offered near him. He ate one sheep leg.
15/01/16 confirming the weakness of the male, the bird has been removed from the aviary. He showed a blesure on his shoulder, near scapula.  AB enrofloxacine and wound desinfection.</t>
        </r>
      </text>
    </comment>
    <comment ref="B9" authorId="1">
      <text>
        <r>
          <rPr>
            <b/>
            <sz val="9"/>
            <rFont val="Tahoma"/>
            <family val="2"/>
          </rPr>
          <t>20/12/16 female BG091 injured hanging on the mesh.Limping on one leg during two weeks.
Since beginning January they copulate again.</t>
        </r>
      </text>
    </comment>
    <comment ref="D17" authorId="0">
      <text>
        <r>
          <rPr>
            <b/>
            <sz val="8"/>
            <rFont val="Tahoma"/>
            <family val="2"/>
          </rPr>
          <t>1st egg 15/01/16</t>
        </r>
      </text>
    </comment>
    <comment ref="D5" authorId="0">
      <text>
        <r>
          <rPr>
            <b/>
            <sz val="8"/>
            <rFont val="Tahoma"/>
            <family val="2"/>
          </rPr>
          <t>1st egg 14/01/16 INFERTILE</t>
        </r>
      </text>
    </comment>
    <comment ref="D6" authorId="0">
      <text>
        <r>
          <rPr>
            <b/>
            <sz val="8"/>
            <rFont val="Tahoma"/>
            <family val="2"/>
          </rPr>
          <t>1st egg 24/01/16
2nd egg 30?/01/16
17/03/16 nest control: shell 1st egg pecked. 2nd egg removed for artificial hatching</t>
        </r>
      </text>
    </comment>
    <comment ref="D35" authorId="0">
      <text>
        <r>
          <rPr>
            <b/>
            <sz val="8"/>
            <rFont val="Tahoma"/>
            <family val="2"/>
          </rPr>
          <t>1st egg 26/01/16. 27/02/16 DISAPPEARED
2nd egg 31?/01/16. 27/02/16 DISAPPEARED
2/02/16 fighst could again observed at 8:00h. morning. Both birds on the ground fixed been necessary to enter in the avairy. Inmediately female start again to breed. 2 warm eggs could be registered.
27/02/16 birds stop to breed. Nest control: completely empty.</t>
        </r>
      </text>
    </comment>
    <comment ref="F47" authorId="1">
      <text>
        <r>
          <rPr>
            <b/>
            <sz val="8"/>
            <rFont val="Tahoma"/>
            <family val="2"/>
          </rPr>
          <t>BG 886 nest hatched 30/01/16 (1:30-1:50 h.). 29/01/16 afternoon chick started to hatch in the nest. Both adult birds very excited and trying to help by hatching, increasing the hatching hole with its bill. Female once removing the egg from the nest bowl with the bill.
30/01/16 at 18:00 nest control weight 127,2g.
29/04/16 transferred to Vallcalent Breeding Center. 2/05/16 transferred by car to Corsica for the release.
BG 888 4/02/16 hatched at 19:18 h. Weight 136.5g.</t>
        </r>
      </text>
    </comment>
    <comment ref="D23" authorId="0">
      <text>
        <r>
          <rPr>
            <b/>
            <sz val="8"/>
            <rFont val="Tahoma"/>
            <family val="2"/>
          </rPr>
          <t xml:space="preserve">1st egg 30/01/16 (around 0:15 h.). 13/03/16 at daytime could be observed the female sitting on the nest and towards the evening she suddenly made a hole in the substrate (wool) and 'buried' the egg there. 1 hour later the egg had been removed and artificially incubated.
Received dummy egg which had been not accepted
</t>
        </r>
      </text>
    </comment>
    <comment ref="B35" authorId="1">
      <text>
        <r>
          <rPr>
            <b/>
            <sz val="9"/>
            <rFont val="Tahoma"/>
            <family val="2"/>
          </rPr>
          <t xml:space="preserve"> 4-01-16 fights could be observed
2/02/16 fights could again observed at 8:00h. morning. Both birds on the ground fixed been necessary to enter in the aviary.
3/02/16 again severe fights could be (both birds fixed on the ground). Necessary to remove the male. 
4/02/16 In the morning male returned to his female.
A common buzzard had been introduced into neighbour facility. Since them no more fights occurred.</t>
        </r>
      </text>
    </comment>
    <comment ref="F26" authorId="1">
      <text>
        <r>
          <rPr>
            <b/>
            <sz val="8"/>
            <rFont val="Tahoma"/>
            <family val="2"/>
          </rPr>
          <t>BG 887 nest hatched 3/02/16
BG 891 nest hatched 7/02/16</t>
        </r>
      </text>
    </comment>
    <comment ref="D20" authorId="0">
      <text>
        <r>
          <rPr>
            <b/>
            <sz val="8"/>
            <rFont val="Tahoma"/>
            <family val="2"/>
          </rPr>
          <t>1st egg 20/01/16</t>
        </r>
      </text>
    </comment>
    <comment ref="F41" authorId="1">
      <text>
        <r>
          <rPr>
            <b/>
            <sz val="8"/>
            <rFont val="Tahoma"/>
            <family val="2"/>
          </rPr>
          <t>BG 889.  4/02/16 at 19:00h chick pecked egg shell. 6/02/16 artificial hatch at 11:59h. Weight 138g
BG 894 9/02/16 chick pecked egg shell.12/02/16 chick hatched at 7:13h (61 h after pecking egg schell). Weight 123.1g.</t>
        </r>
      </text>
    </comment>
    <comment ref="F52" authorId="1">
      <text>
        <r>
          <rPr>
            <b/>
            <sz val="8"/>
            <rFont val="Tahoma"/>
            <family val="2"/>
          </rPr>
          <t>BG 892.  4/02/16 at 19:00h air cell was pecked.6/02/16 at 10:10 chick pecked egg shell. 8/02/16 assisted hatch at 12:15h.</t>
        </r>
      </text>
    </comment>
    <comment ref="D27" authorId="1">
      <text>
        <r>
          <rPr>
            <b/>
            <sz val="9"/>
            <rFont val="Tahoma"/>
            <family val="2"/>
          </rPr>
          <t xml:space="preserve">1st egg 22/03/16. removed and artificial incubated. The pair received a dummy egg.
Fertile and aborted after 1 month incubation. ABORTED
A long period of very mild, very wet and very windy weather in December/January 
</t>
        </r>
      </text>
    </comment>
    <comment ref="F32" authorId="1">
      <text>
        <r>
          <rPr>
            <b/>
            <sz val="8"/>
            <rFont val="Tahoma"/>
            <family val="2"/>
          </rPr>
          <t>BG 890 nest hatched 6/02/16
BG 895 13/02/16 in the morning chick pecked egg shell. In the afternoon at 19:00 chick hatched
Weight 149g</t>
        </r>
      </text>
    </comment>
    <comment ref="D12" authorId="0">
      <text>
        <r>
          <rPr>
            <b/>
            <sz val="8"/>
            <rFont val="Tahoma"/>
            <family val="2"/>
          </rPr>
          <t>1st egg 7/02/16
2nd egg 17-18?/02/16. 17th up 14:20 female shows lay behavior. 18th night at 3:59h first time clearly visible on camera both eggs.</t>
        </r>
      </text>
    </comment>
    <comment ref="F13" authorId="1">
      <text>
        <r>
          <rPr>
            <b/>
            <sz val="9"/>
            <rFont val="Tahoma"/>
            <family val="2"/>
          </rPr>
          <t>BG 893 artificial hatch 9/02/16</t>
        </r>
      </text>
    </comment>
    <comment ref="G47" authorId="1">
      <text>
        <r>
          <rPr>
            <b/>
            <sz val="9"/>
            <rFont val="Tahoma"/>
            <family val="2"/>
          </rPr>
          <t>BG 888 10/02/16 during the morning adopted by BG 313 x BG 330, removing previously the clutch. Empty weight adoption morning 179.2g.
21/02/16 male Bg313 removed from the aviary because he is continuosly chasing the female</t>
        </r>
      </text>
    </comment>
    <comment ref="G52" authorId="1">
      <text>
        <r>
          <rPr>
            <b/>
            <sz val="8"/>
            <rFont val="Tahoma"/>
            <family val="2"/>
          </rPr>
          <t>BG 892.  12/02/16 at 12:15h adopted by its parents removing previously the egg 2nd egg from pai BG371 x BG103. Weight after feeding 219.2g.
16/02/16 nest control: weight 308.1g. 
29/04/16 transfer to Guadalentín.
30/04/16 adopted by foster pair BG124 x BG290 in Guadalentín by a supplementary  nest. Male doesn't accept him being necessary to remove it in an alone facility.</t>
        </r>
      </text>
    </comment>
    <comment ref="G41" authorId="1">
      <text>
        <r>
          <rPr>
            <b/>
            <sz val="9"/>
            <rFont val="Tahoma"/>
            <family val="2"/>
          </rPr>
          <t>BG 889 14/02/16 adopted by foster pair BG337 x BG317 with a empty weight adoption morning 241.7g. 30/04/16 adopted by his mother BG153 in the bottom nest.
BG 894 19/02/16 adopted by parents BG286 x BG153. Weight in the morning 221.2g. 15/03/16 adopted by foster pair BG337 x BG317 (double adoption).
30/04/16 adopted by foster pair BG410xBG290 in the bottom nest.</t>
        </r>
      </text>
    </comment>
    <comment ref="G13" authorId="1">
      <text>
        <r>
          <rPr>
            <b/>
            <sz val="9"/>
            <rFont val="Tahoma"/>
            <family val="2"/>
          </rPr>
          <t>BG 893 11/02/16 adopted by its parents</t>
        </r>
      </text>
    </comment>
    <comment ref="F44" authorId="1">
      <text>
        <r>
          <rPr>
            <b/>
            <sz val="8"/>
            <rFont val="Tahoma"/>
            <family val="2"/>
          </rPr>
          <t>BG 897  16/02/16 chick pecked egg shell.Egg adopted by pair BG410 x BG290.
17/02/16 nest hatched at 13:00h.
BG 901 24/02/16 artificial hatch at 8:15h. Weight 129.4g.</t>
        </r>
      </text>
    </comment>
    <comment ref="F50" authorId="1">
      <text>
        <r>
          <rPr>
            <b/>
            <sz val="8"/>
            <rFont val="Tahoma"/>
            <family val="2"/>
          </rPr>
          <t>BG 898.  16/02/16 chick pecked air cell. Artificial hatch 17/02/16 at 17:00h.
BG 915 17/04/16 pair started to play with the egg being necessary to remove it at 18:42 h. A 1/3 of the small egg had been opened by his parents with their bill. The alive chick was completely dirty with blood. Transferred into a incubator 37.3ºC. 19/04/16 at 8:00 o'clock started to cheep. 8:45 assisted hatch. Naval completely closed. Weight 122.8g</t>
        </r>
      </text>
    </comment>
    <comment ref="F36" authorId="1">
      <text>
        <r>
          <rPr>
            <b/>
            <sz val="8"/>
            <rFont val="Tahoma"/>
            <family val="2"/>
          </rPr>
          <t>BG 896 nest hatched 16/02/16</t>
        </r>
      </text>
    </comment>
    <comment ref="D15" authorId="0">
      <text>
        <r>
          <rPr>
            <b/>
            <sz val="8"/>
            <rFont val="Tahoma"/>
            <family val="2"/>
          </rPr>
          <t>1st egg 9/02/16</t>
        </r>
      </text>
    </comment>
    <comment ref="G36" authorId="1">
      <text>
        <r>
          <rPr>
            <b/>
            <sz val="9"/>
            <rFont val="Tahoma"/>
            <family val="2"/>
          </rPr>
          <t>BG896 nest control 17/02/16. Weight 129g. Vital but completely wet, being necessary to remove it and hand-rear for a few days.
22/02/16 adopted with success by Schönbrunn zoo breeding pair  BG201 x BG044.
19/10/16 removed and transferred to RFZ. Now housing togeter with BG748.</t>
        </r>
      </text>
    </comment>
    <comment ref="G32" authorId="1">
      <text>
        <r>
          <rPr>
            <b/>
            <sz val="9"/>
            <rFont val="Tahoma"/>
            <family val="2"/>
          </rPr>
          <t>BG 895 17/02/16 adopted by pair pair BG399 x BG278 with a weight from 161g, because didn't fed well its own hatchling BG896, being necessary to remove the own chick.
9/04/16 removed from its foster parents and adopted by his parents (double adoption; nest divided into two).</t>
        </r>
      </text>
    </comment>
    <comment ref="F42" authorId="1">
      <text>
        <r>
          <rPr>
            <b/>
            <sz val="8"/>
            <rFont val="Tahoma"/>
            <family val="2"/>
          </rPr>
          <t>BG 899  21/02/16 artificial hatch at 17:15h.Weight 156g</t>
        </r>
      </text>
    </comment>
    <comment ref="G50" authorId="1">
      <text>
        <r>
          <rPr>
            <b/>
            <sz val="8"/>
            <rFont val="Tahoma"/>
            <family val="2"/>
          </rPr>
          <t>BG 898.  22/02/16 at 12:10h adopted by imprinted male "Kazajo" BG368. Weight after feeding 222g.
29/04/16 transfer to Guadalentín.
30/04/16 adopted by foster pair BG337 x BG317 in a supplementary nest
BG 915. 29/04/16 transferred to Guadalentín breeding centre for adoption. 30/04/16 adopted by foster pair BG362 x BG389 morning empty weight 392g.
1/05/16 adopted by foster female BG330 because the foster pair didn't take care, only the male during the first night.</t>
        </r>
      </text>
    </comment>
    <comment ref="F43" authorId="1">
      <text>
        <r>
          <rPr>
            <b/>
            <sz val="8"/>
            <rFont val="Tahoma"/>
            <family val="2"/>
          </rPr>
          <t>BG 900.  23/02/16 artificial hatch early morning. Weight 147.1g.
BG 904 1/03/16 artificial hatch at 11:00. Weight 134.2g.</t>
        </r>
      </text>
    </comment>
    <comment ref="D9" authorId="0">
      <text>
        <r>
          <rPr>
            <b/>
            <sz val="8"/>
            <rFont val="Tahoma"/>
            <family val="2"/>
          </rPr>
          <t>1st egg 24/02/16</t>
        </r>
      </text>
    </comment>
    <comment ref="G42" authorId="1">
      <text>
        <r>
          <rPr>
            <b/>
            <sz val="8"/>
            <rFont val="Tahoma"/>
            <family val="2"/>
          </rPr>
          <t>BG 899  27/02/16 adoption by foster pair BG391 x BG360 with a morning empty weight 210.7g. Two minutes later female fed the chick.
13/04/16 adopted by foster female BG153</t>
        </r>
      </text>
    </comment>
    <comment ref="F33" authorId="1">
      <text>
        <r>
          <rPr>
            <b/>
            <sz val="8"/>
            <rFont val="Tahoma"/>
            <family val="2"/>
          </rPr>
          <t>BG 902 nest hatched 29/02/16
BG 905 . 5/03/16 air cell pecked. 6/03/16 morning egg shell pecked. Assisted hatch 7/03/16 at 4:30. Weight 149g. Active but twisted the head to the left</t>
        </r>
      </text>
    </comment>
    <comment ref="F10" authorId="1">
      <text>
        <r>
          <rPr>
            <b/>
            <sz val="9"/>
            <rFont val="Tahoma"/>
            <family val="2"/>
          </rPr>
          <t>BG 903 nest hatched 29/02/16</t>
        </r>
      </text>
    </comment>
    <comment ref="G43" authorId="1">
      <text>
        <r>
          <rPr>
            <b/>
            <sz val="8"/>
            <rFont val="Tahoma"/>
            <family val="2"/>
          </rPr>
          <t>BG 900  2/03/16 adoption by foster pair BG124 x BG329 at 13:25 in the main nest (morning weight 287.7g). Thier chick BG886 transferred to the second nest. Both nestlings are perfectly fed and the adults are only brooding the younger chick.
BG 904 4/03/16 successful adoption by foster pair BG362 x BG389 with a morning empty weith from 143.6g. Female adoption perfectly. Duirng the night the male take care of the chick, but at the morning ignore it. During the following day the male started to take care of the chick and to feed with success.
30/04/16 adopted by foster pair BG337 x BG317.</t>
        </r>
      </text>
    </comment>
    <comment ref="F8" authorId="1">
      <text>
        <r>
          <rPr>
            <b/>
            <sz val="9"/>
            <rFont val="Tahoma"/>
            <family val="2"/>
          </rPr>
          <t xml:space="preserve">BG 906 artificial hatch 6/03/16. Weight 87g. From Friday morning, 11th, his weigth was still decreasing. 13/03/16 DIED </t>
        </r>
      </text>
    </comment>
    <comment ref="F17" authorId="1">
      <text>
        <r>
          <rPr>
            <b/>
            <sz val="9"/>
            <rFont val="Tahoma"/>
            <family val="2"/>
          </rPr>
          <t xml:space="preserve">BG 907 nest hatched 7/03/16 between 6:00-7:00h. 16:40 when female enter in the nest for relieve, she tried to offer some food to the chick. Chick didn't react. Suddenly she took the chick with her beak and move it off the nesting bowl to the side of the nest. It looked very similar to what she did two years ago when the chick was 4 days old and too weak to survive. Then she sat back to the centre of the nest, leaving the chick unattended. Nest control. The chick was cold and had been removed: weight 126g. Pair received dummy egg. </t>
        </r>
      </text>
    </comment>
    <comment ref="G17" authorId="1">
      <text>
        <r>
          <rPr>
            <b/>
            <sz val="9"/>
            <rFont val="Tahoma"/>
            <family val="2"/>
          </rPr>
          <t>BG 907 10/03/16 at 11:00h adoption by foster pair BG207 x BG233 (morning weight 135g and adoption weight 151g).
At 15:00 1st time fed by the male.</t>
        </r>
      </text>
    </comment>
    <comment ref="G44" authorId="1">
      <text>
        <r>
          <rPr>
            <b/>
            <sz val="9"/>
            <rFont val="Tahoma"/>
            <family val="2"/>
          </rPr>
          <t>BG 901 6/03/16 successful adoption by his parents BG337 x BG317. Morning empty weight 313.5g.
15/03/16 adopted by foster female BG153.
2/04/16 adopted by foster female BG330</t>
        </r>
      </text>
    </comment>
    <comment ref="G33" authorId="1">
      <text>
        <r>
          <rPr>
            <b/>
            <sz val="9"/>
            <rFont val="Tahoma"/>
            <family val="2"/>
          </rPr>
          <t>BG 905 15/03/16 adopted by foster pair BG087 x BG006 with a weight from 200g. Very active but still twisted the head to the left. 9/04/16 removed and adopted by pair BG399 x BG278.
First adoption intention failed by foster pair BG199 x BG107. Adult birds ignored completely the chick. Both took the food from the nest and started to eat.
19/04/16 removed from foster pair and adopted by his parents BG017 x BG70 in the 1st nest. The older sibling BG902 removed to a second nest</t>
        </r>
      </text>
    </comment>
    <comment ref="F6" authorId="1">
      <text>
        <r>
          <rPr>
            <b/>
            <sz val="9"/>
            <rFont val="Tahoma"/>
            <family val="2"/>
          </rPr>
          <t>BG 909 nest hatched 19?/03/16. 17/03/16 nest control: egg shell pecked.
BG 910 artificial hatch 23/03/16. 21/03/16 egg shell pecked.</t>
        </r>
      </text>
    </comment>
    <comment ref="F23" authorId="1">
      <text>
        <r>
          <rPr>
            <b/>
            <sz val="9"/>
            <rFont val="Tahoma"/>
            <family val="2"/>
          </rPr>
          <t>BG 911 artificial hatch 23/03/16</t>
        </r>
      </text>
    </comment>
    <comment ref="G6" authorId="1">
      <text>
        <r>
          <rPr>
            <b/>
            <sz val="9"/>
            <rFont val="Tahoma"/>
            <family val="2"/>
          </rPr>
          <t xml:space="preserve">BG910 1/04/16 transferred by airplane to RFZ to be adopted by foster male. 2/04/16 adopted by foster male BG080. 19/04/16 removed (because adoption of Bg914) and adopted by foster pair BG 399x 278 </t>
        </r>
      </text>
    </comment>
    <comment ref="B39" authorId="1">
      <text>
        <r>
          <rPr>
            <b/>
            <sz val="9"/>
            <rFont val="Tahoma"/>
            <family val="2"/>
          </rPr>
          <t>2/04/16 female removed because of adoption BG910</t>
        </r>
      </text>
    </comment>
    <comment ref="F12" authorId="1">
      <text>
        <r>
          <rPr>
            <b/>
            <sz val="9"/>
            <rFont val="Tahoma"/>
            <family val="2"/>
          </rPr>
          <t>BG 912 3/04/16 midday chick pecked egg shell. 4/04/16 during the night chick enlarge the whole but doesn't hatch. 8:30 nest control: chick still in the egg alive. Has only opened the half of the egg in twice places and on the right side. Egg removed and assisted hatch. Weight 146.8g.
BG 914 12/04/16 morning chick pecked egg shell. 13/04/16 at 20:00 hours started to hatch. Morning  14th the chick was outside the egg shell, but still wet. Midday weight 131.5g.</t>
        </r>
      </text>
    </comment>
    <comment ref="F15" authorId="1">
      <text>
        <r>
          <rPr>
            <b/>
            <sz val="9"/>
            <rFont val="Tahoma"/>
            <family val="2"/>
          </rPr>
          <t>BG 913 nest hatched 4/04/16. 9/04/16 found dead under the nest. No injuries could found.</t>
        </r>
      </text>
    </comment>
    <comment ref="G12" authorId="1">
      <text>
        <r>
          <rPr>
            <b/>
            <sz val="9"/>
            <rFont val="Tahoma"/>
            <family val="2"/>
          </rPr>
          <t>BG 912 8/04/16 adopted by its parents with a weight from 201,3g.
14/04/16 nest control. Weight 349g. Left eye glued with wool. Right eye clean.
BG 914 17/04/16 transferred by plane to RFZ for adoption. 19/04/16 with a weight from 210g has been adopted by the foster male BG080, removing previously BG 910.
13/09/16 removed from foster male BG080 and transferred to another aviary with BG911</t>
        </r>
      </text>
    </comment>
    <comment ref="G23" authorId="1">
      <text>
        <r>
          <rPr>
            <b/>
            <sz val="9"/>
            <rFont val="Tahoma"/>
            <family val="2"/>
          </rPr>
          <t>BG 911 8/04/16 transferred by car to RFZ. 9/04/16 adopted by foster pair BG087 x BG006 with a weight around 1kg.
13/09/16 removed from the foster pair because started to suppress the adults and transferred to another aviary with BG914</t>
        </r>
      </text>
    </comment>
    <comment ref="D59" authorId="1">
      <text>
        <r>
          <rPr>
            <b/>
            <sz val="9"/>
            <rFont val="Tahoma"/>
            <family val="0"/>
          </rPr>
          <t>lay date 23?/01/16</t>
        </r>
      </text>
    </comment>
    <comment ref="F59" authorId="1">
      <text>
        <r>
          <rPr>
            <b/>
            <sz val="9"/>
            <rFont val="Tahoma"/>
            <family val="2"/>
          </rPr>
          <t>BG908 artificial hatch 18/03/16</t>
        </r>
      </text>
    </comment>
    <comment ref="G59" authorId="1">
      <text>
        <r>
          <rPr>
            <b/>
            <sz val="9"/>
            <rFont val="Tahoma"/>
            <family val="2"/>
          </rPr>
          <t>BG 908 Corsican chick 2/04/16 adopted by foster female, BG153. Morning weight 501g.
13/04/16 transferred to foster pair BG391xBG360 because female BG153 didn't fed enough.
1/05/16 adopted by foster pair BG362 x BG389 because the previous one didn't fed enough.
23/09/16 removed from foster pair.</t>
        </r>
      </text>
    </comment>
  </commentList>
</comments>
</file>

<file path=xl/comments2.xml><?xml version="1.0" encoding="utf-8"?>
<comments xmlns="http://schemas.openxmlformats.org/spreadsheetml/2006/main">
  <authors>
    <author>usuari</author>
  </authors>
  <commentList>
    <comment ref="C4" authorId="0">
      <text>
        <r>
          <rPr>
            <b/>
            <sz val="9"/>
            <rFont val="Tahoma"/>
            <family val="2"/>
          </rPr>
          <t>between 11th-15th lay date unknown</t>
        </r>
      </text>
    </comment>
    <comment ref="C28" authorId="0">
      <text>
        <r>
          <rPr>
            <b/>
            <sz val="9"/>
            <rFont val="Tahoma"/>
            <family val="2"/>
          </rPr>
          <t>between 2-4/01/16</t>
        </r>
      </text>
    </comment>
    <comment ref="C32" authorId="0">
      <text>
        <r>
          <rPr>
            <b/>
            <sz val="9"/>
            <rFont val="Tahoma"/>
            <family val="2"/>
          </rPr>
          <t>5th evening -6th night</t>
        </r>
        <r>
          <rPr>
            <sz val="9"/>
            <rFont val="Tahoma"/>
            <family val="2"/>
          </rPr>
          <t xml:space="preserve">
</t>
        </r>
      </text>
    </comment>
    <comment ref="C15" authorId="0">
      <text>
        <r>
          <rPr>
            <b/>
            <sz val="9"/>
            <rFont val="Tahoma"/>
            <family val="2"/>
          </rPr>
          <t>lay date unknown</t>
        </r>
      </text>
    </comment>
    <comment ref="C8" authorId="0">
      <text>
        <r>
          <rPr>
            <b/>
            <sz val="9"/>
            <rFont val="Tahoma"/>
            <family val="2"/>
          </rPr>
          <t>between 15th-18th lay date unknown</t>
        </r>
      </text>
    </comment>
    <comment ref="C31" authorId="0">
      <text>
        <r>
          <rPr>
            <b/>
            <sz val="9"/>
            <rFont val="Tahoma"/>
            <family val="2"/>
          </rPr>
          <t>4th nest control only one egg
7th nets control 2 eggs</t>
        </r>
      </text>
    </comment>
    <comment ref="C44" authorId="0">
      <text>
        <r>
          <rPr>
            <b/>
            <sz val="9"/>
            <rFont val="Tahoma"/>
            <family val="2"/>
          </rPr>
          <t>on the 26th of January a 2nd egg could be observed</t>
        </r>
      </text>
    </comment>
    <comment ref="C53" authorId="0">
      <text>
        <r>
          <rPr>
            <b/>
            <sz val="9"/>
            <rFont val="Tahoma"/>
            <family val="2"/>
          </rPr>
          <t>2/02/16 at 8:00h fights could be observed. Nest control 2 eggs</t>
        </r>
      </text>
    </comment>
    <comment ref="C56" authorId="0">
      <text>
        <r>
          <rPr>
            <b/>
            <sz val="9"/>
            <rFont val="Tahoma"/>
            <family val="2"/>
          </rPr>
          <t>17-18?/02/16</t>
        </r>
      </text>
    </comment>
    <comment ref="C41" authorId="0">
      <text>
        <r>
          <rPr>
            <b/>
            <sz val="9"/>
            <rFont val="Tahoma"/>
            <family val="2"/>
          </rPr>
          <t>2/03/16 by nest control a 2nd egg was found and removed</t>
        </r>
      </text>
    </comment>
    <comment ref="C52" authorId="0">
      <text>
        <r>
          <rPr>
            <b/>
            <sz val="9"/>
            <rFont val="Tahoma"/>
            <family val="2"/>
          </rPr>
          <t>unknow lay date</t>
        </r>
      </text>
    </comment>
    <comment ref="C43" authorId="0">
      <text>
        <r>
          <rPr>
            <b/>
            <sz val="9"/>
            <rFont val="Tahoma"/>
            <family val="2"/>
          </rPr>
          <t>because of the long incubation period has been supposed a double clutch</t>
        </r>
      </text>
    </comment>
    <comment ref="E34" authorId="0">
      <text>
        <r>
          <rPr>
            <b/>
            <sz val="9"/>
            <rFont val="Tahoma"/>
            <family val="2"/>
          </rPr>
          <t>Because of the behaviour perhaps it hatched and died</t>
        </r>
      </text>
    </comment>
  </commentList>
</comments>
</file>

<file path=xl/comments3.xml><?xml version="1.0" encoding="utf-8"?>
<comments xmlns="http://schemas.openxmlformats.org/spreadsheetml/2006/main">
  <authors>
    <author>usuari</author>
  </authors>
  <commentList>
    <comment ref="K14" authorId="0">
      <text>
        <r>
          <rPr>
            <b/>
            <sz val="9"/>
            <rFont val="Tahoma"/>
            <family val="2"/>
          </rPr>
          <t xml:space="preserve">Parc national des Cévennes </t>
        </r>
      </text>
    </comment>
    <comment ref="K18" authorId="0">
      <text>
        <r>
          <rPr>
            <b/>
            <sz val="9"/>
            <rFont val="Tahoma"/>
            <family val="2"/>
          </rPr>
          <t xml:space="preserve">Parc national des Cévennes </t>
        </r>
      </text>
    </comment>
  </commentList>
</comments>
</file>

<file path=xl/sharedStrings.xml><?xml version="1.0" encoding="utf-8"?>
<sst xmlns="http://schemas.openxmlformats.org/spreadsheetml/2006/main" count="543" uniqueCount="216">
  <si>
    <t>TOTAL ZOOS</t>
  </si>
  <si>
    <t>TOTAL EEP</t>
  </si>
  <si>
    <t>EEP</t>
  </si>
  <si>
    <t>108 x 175</t>
  </si>
  <si>
    <t>017 x 070</t>
  </si>
  <si>
    <t>201 x 44</t>
  </si>
  <si>
    <t>180 x 274</t>
  </si>
  <si>
    <t>297 x 115</t>
  </si>
  <si>
    <t>294 x 292</t>
  </si>
  <si>
    <t>WUPPERTAL</t>
  </si>
  <si>
    <t>340 x 338</t>
  </si>
  <si>
    <t>OSTRAVA</t>
  </si>
  <si>
    <t>207 x 233</t>
  </si>
  <si>
    <t>325 x 322</t>
  </si>
  <si>
    <t>199 x 107</t>
  </si>
  <si>
    <t>BG</t>
  </si>
  <si>
    <t>431 x 436</t>
  </si>
  <si>
    <t>ZOO</t>
  </si>
  <si>
    <t>RFZ</t>
  </si>
  <si>
    <t>TORREFERRUSSA</t>
  </si>
  <si>
    <t>500 x 513</t>
  </si>
  <si>
    <t>174 x 118 (Mascha)</t>
  </si>
  <si>
    <t>Pair</t>
  </si>
  <si>
    <t>Hatched</t>
  </si>
  <si>
    <t>Nº Breeding pairs</t>
  </si>
  <si>
    <t>Nº Eggs</t>
  </si>
  <si>
    <t>% fertile eggs:</t>
  </si>
  <si>
    <t>Reproduction success (nº chicks / nº breeding pairs):</t>
  </si>
  <si>
    <t>Hatching success (nº chicks / nº eggs):</t>
  </si>
  <si>
    <t>Hatching success fertile eggs (nºchicks / nºfertile eggs):</t>
  </si>
  <si>
    <t>Nº Embryos</t>
  </si>
  <si>
    <t>Nº BIRDS</t>
  </si>
  <si>
    <t>PARENTS</t>
  </si>
  <si>
    <t>90 DAYS OLD</t>
  </si>
  <si>
    <t>SEX</t>
  </si>
  <si>
    <t>DATE</t>
  </si>
  <si>
    <t>PLACE</t>
  </si>
  <si>
    <t>HATCHED</t>
  </si>
  <si>
    <t>234 x 397</t>
  </si>
  <si>
    <t>399 x 278</t>
  </si>
  <si>
    <t>722 x 723</t>
  </si>
  <si>
    <t>212 x 651</t>
  </si>
  <si>
    <t>TOTAL RFZ-CCG-CFV</t>
  </si>
  <si>
    <t>Adopted/Fledged</t>
  </si>
  <si>
    <t>470 x 303</t>
  </si>
  <si>
    <t>Private Petr Stika (Prag)</t>
  </si>
  <si>
    <t>391 x 360</t>
  </si>
  <si>
    <t>Green Balkans</t>
  </si>
  <si>
    <t>TALLINN</t>
  </si>
  <si>
    <t>NUREMBERG ZOO</t>
  </si>
  <si>
    <t>ASTERS</t>
  </si>
  <si>
    <t>BERLIN (ZOO)</t>
  </si>
  <si>
    <t>BERLIN (TIERPARK)</t>
  </si>
  <si>
    <t>CHOMUTOV</t>
  </si>
  <si>
    <t>GOLDAU</t>
  </si>
  <si>
    <t>LIBEREC</t>
  </si>
  <si>
    <t>PRAGUE</t>
  </si>
  <si>
    <t>RIGA</t>
  </si>
  <si>
    <t>SCHÖNBRUNN</t>
  </si>
  <si>
    <t>CFVallcalent</t>
  </si>
  <si>
    <t>CCGuadalentín</t>
  </si>
  <si>
    <t>PARCO NATURA VIVA</t>
  </si>
  <si>
    <t>124 x 329</t>
  </si>
  <si>
    <t>454 x 518</t>
  </si>
  <si>
    <t>298 x 320</t>
  </si>
  <si>
    <t xml:space="preserve">Academie de Fauconnerie du Puy du Fou </t>
  </si>
  <si>
    <t>108x175</t>
  </si>
  <si>
    <t>180x274</t>
  </si>
  <si>
    <t>17 x 70</t>
  </si>
  <si>
    <t>371x103</t>
  </si>
  <si>
    <t>199x107</t>
  </si>
  <si>
    <t>174x118</t>
  </si>
  <si>
    <t>399x278</t>
  </si>
  <si>
    <t>294x292</t>
  </si>
  <si>
    <t>337x317</t>
  </si>
  <si>
    <t>325x322</t>
  </si>
  <si>
    <t>313x330</t>
  </si>
  <si>
    <t>362x389</t>
  </si>
  <si>
    <t>234x397</t>
  </si>
  <si>
    <t>223x725</t>
  </si>
  <si>
    <t>Goldau</t>
  </si>
  <si>
    <t>CF Vallcalent</t>
  </si>
  <si>
    <t>CC Guadalentín</t>
  </si>
  <si>
    <t>TP Berlin</t>
  </si>
  <si>
    <t>Ostrava</t>
  </si>
  <si>
    <t>Private M. Horstmann &amp; B. Sloman (Wales)</t>
  </si>
  <si>
    <t>124x329</t>
  </si>
  <si>
    <t>Nuremberg</t>
  </si>
  <si>
    <t>18x336</t>
  </si>
  <si>
    <t>468x453</t>
  </si>
  <si>
    <t>Torreferrussa</t>
  </si>
  <si>
    <t>500x513</t>
  </si>
  <si>
    <t>FOUNDER</t>
  </si>
  <si>
    <t>Rare bloodlines</t>
  </si>
  <si>
    <t>Project</t>
  </si>
  <si>
    <t>391x360</t>
  </si>
  <si>
    <t>PAIR</t>
  </si>
  <si>
    <t>LAY date</t>
  </si>
  <si>
    <t>Presumed hatch date</t>
  </si>
  <si>
    <t>Chicks Alive</t>
  </si>
  <si>
    <t>Death Chicks</t>
  </si>
  <si>
    <t>CCG</t>
  </si>
  <si>
    <t>286x153</t>
  </si>
  <si>
    <t>Yerevan</t>
  </si>
  <si>
    <t>297x115</t>
  </si>
  <si>
    <t>CFV</t>
  </si>
  <si>
    <t xml:space="preserve">Puy du Fou </t>
  </si>
  <si>
    <t>212x651</t>
  </si>
  <si>
    <t>207x233</t>
  </si>
  <si>
    <t>327x381</t>
  </si>
  <si>
    <t>145x276</t>
  </si>
  <si>
    <t>Schönbrunn</t>
  </si>
  <si>
    <t>298x320</t>
  </si>
  <si>
    <t>340x338</t>
  </si>
  <si>
    <t>431x436</t>
  </si>
  <si>
    <t>TOTAL</t>
  </si>
  <si>
    <t>eggs</t>
  </si>
  <si>
    <t>alive</t>
  </si>
  <si>
    <t>death</t>
  </si>
  <si>
    <t>Hatch date in red= hatched earlier as presumed</t>
  </si>
  <si>
    <t>Hatch date in green= hatched later as presumed</t>
  </si>
  <si>
    <t>826 x 828</t>
  </si>
  <si>
    <t>826x828</t>
  </si>
  <si>
    <t>N. released birds</t>
  </si>
  <si>
    <t>DESTINATION</t>
  </si>
  <si>
    <t xml:space="preserve">371 x 103     </t>
  </si>
  <si>
    <t xml:space="preserve">223 x 725   </t>
  </si>
  <si>
    <t xml:space="preserve">337 x 317           </t>
  </si>
  <si>
    <t xml:space="preserve">362 x 389          </t>
  </si>
  <si>
    <t>145 x 276 (Jaqueline)</t>
  </si>
  <si>
    <t>BREEDING 15/16</t>
  </si>
  <si>
    <t>410x290</t>
  </si>
  <si>
    <t>201 x 044</t>
  </si>
  <si>
    <t>018 x 336</t>
  </si>
  <si>
    <t>060 x 091 (Winnie)</t>
  </si>
  <si>
    <t>461 x 483                10/01/16 1st successfull copula</t>
  </si>
  <si>
    <t>?</t>
  </si>
  <si>
    <t xml:space="preserve">134 x 142             </t>
  </si>
  <si>
    <t>451 x 469                        15/01/16 male removed</t>
  </si>
  <si>
    <t>infertile</t>
  </si>
  <si>
    <t>-</t>
  </si>
  <si>
    <t>broken</t>
  </si>
  <si>
    <t>chick</t>
  </si>
  <si>
    <t>131, 132, 019, 021, 034, 035</t>
  </si>
  <si>
    <t>aborted</t>
  </si>
  <si>
    <t>Petr Stika (Prag)</t>
  </si>
  <si>
    <t>470x303</t>
  </si>
  <si>
    <t>826, 828</t>
  </si>
  <si>
    <t>286, 153</t>
  </si>
  <si>
    <t>461x483</t>
  </si>
  <si>
    <t>017x070</t>
  </si>
  <si>
    <t>065, 034, 035, 152, 153</t>
  </si>
  <si>
    <t>014, 010, 725</t>
  </si>
  <si>
    <t>161, 162, 274</t>
  </si>
  <si>
    <t>putrefied</t>
  </si>
  <si>
    <t>From new founders</t>
  </si>
  <si>
    <t>159, 270, 065, 004, 027</t>
  </si>
  <si>
    <t>201, 002, 003, 019, 021, 022, 023</t>
  </si>
  <si>
    <t>161, 162, 178, 065, 034, 035</t>
  </si>
  <si>
    <t>disappeared</t>
  </si>
  <si>
    <t xml:space="preserve"> 009, 019, 020, 065, 034, 035, 150, 151</t>
  </si>
  <si>
    <t>131, 132, 034, 035, 019, 021, 161, 162</t>
  </si>
  <si>
    <r>
      <rPr>
        <sz val="10"/>
        <color indexed="10"/>
        <rFont val="Arial"/>
        <family val="2"/>
      </rPr>
      <t>043</t>
    </r>
    <r>
      <rPr>
        <sz val="10"/>
        <rFont val="Arial"/>
        <family val="0"/>
      </rPr>
      <t xml:space="preserve"> x 040                    </t>
    </r>
    <r>
      <rPr>
        <sz val="10"/>
        <color indexed="10"/>
        <rFont val="Arial"/>
        <family val="2"/>
      </rPr>
      <t>17-02-16 male died</t>
    </r>
  </si>
  <si>
    <t>018x336</t>
  </si>
  <si>
    <t>060x091</t>
  </si>
  <si>
    <t>019, 021, 022, 023</t>
  </si>
  <si>
    <t>134, 135, 154, 155</t>
  </si>
  <si>
    <t>019, 021,  002, 003, 201</t>
  </si>
  <si>
    <t>019, 021, 022, 023, 152, 153</t>
  </si>
  <si>
    <t>ALPINE reintroduction project</t>
  </si>
  <si>
    <t>Melchsee-Frutt (CENTRAL SWITZ.)</t>
  </si>
  <si>
    <t>ANDALUSIA reintroduction project</t>
  </si>
  <si>
    <t>GRANDS CAUSSES, Lozère (FRANCE)</t>
  </si>
  <si>
    <t>infertile/aborted</t>
  </si>
  <si>
    <t>019, 021, 161, 162, 199, 150, 151</t>
  </si>
  <si>
    <t>199, 150, 151, 065, 034, 035, 152, 153</t>
  </si>
  <si>
    <t>BREEDING</t>
  </si>
  <si>
    <t>GYPCONNECT reintroduction project</t>
  </si>
  <si>
    <t>CORSICA reintroduction project</t>
  </si>
  <si>
    <t>551 x 588 mating attempts and nest building only the male</t>
  </si>
  <si>
    <t>652 x 680            successful mating and nest building</t>
  </si>
  <si>
    <t>410 x 290        first reproduction for the male</t>
  </si>
  <si>
    <t>The MONTICELLO centre</t>
  </si>
  <si>
    <t>MONTICELLO centre (Montowl)</t>
  </si>
  <si>
    <t>MONTICELLO centre</t>
  </si>
  <si>
    <t>DIED</t>
  </si>
  <si>
    <t>286 x 153       7/03/16 male remove because of limping</t>
  </si>
  <si>
    <t>437 x 503    1st time successful mating and nest building</t>
  </si>
  <si>
    <t>CORSICA, Niolo Valley (FRANCE)</t>
  </si>
  <si>
    <t>CAZORLA, Guadalentín  (SPAIN)</t>
  </si>
  <si>
    <t>N.P. CASTRIL   (SPAIN)</t>
  </si>
  <si>
    <t>BARONNIES, Léoux Valley (FRANCE)</t>
  </si>
  <si>
    <t>Corsica wild Population</t>
  </si>
  <si>
    <t>Asco pair</t>
  </si>
  <si>
    <t>23?/01/16</t>
  </si>
  <si>
    <t>Asco pair, new founder</t>
  </si>
  <si>
    <t>19?/03/16</t>
  </si>
  <si>
    <t>Corsica wild</t>
  </si>
  <si>
    <t>no clutch</t>
  </si>
  <si>
    <t>Tallinn zoo</t>
  </si>
  <si>
    <t>431, 161, 162, 274</t>
  </si>
  <si>
    <t>080 x 502             2/04/16 female removed</t>
  </si>
  <si>
    <t>Male</t>
  </si>
  <si>
    <t>Female</t>
  </si>
  <si>
    <t>Private M. Horstmann &amp; B. Sloman</t>
  </si>
  <si>
    <t>722x723</t>
  </si>
  <si>
    <t xml:space="preserve">327 x 381          2/01/16 1st time copula could be observed </t>
  </si>
  <si>
    <t>TOTAL relesed birds</t>
  </si>
  <si>
    <t>HOHE TAUERN, Untersulzbachtal (AUSTRIA)</t>
  </si>
  <si>
    <t>087 x 006           copula could be observed for the 1st time</t>
  </si>
  <si>
    <t>681 x 560           copula could be observed for the 1st time</t>
  </si>
  <si>
    <t>not included in the EEP</t>
  </si>
  <si>
    <t>FPWC (Yerevan zoo)</t>
  </si>
  <si>
    <t>468 x 453     13-09-16 definitively brake pair bonding</t>
  </si>
  <si>
    <t>313 x 330   21/02/16 male remove because chasing female</t>
  </si>
  <si>
    <t>Corsica wild Population; Asco pair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</si>
</sst>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C0A]dddd\,\ dd&quot; de &quot;mmmm&quot; de &quot;yyyy"/>
    <numFmt numFmtId="178" formatCode="d\-m\-yy;@"/>
    <numFmt numFmtId="179" formatCode="mmm\-yyyy"/>
    <numFmt numFmtId="180" formatCode="[$-C0A]dddd\,\ d&quot; de &quot;mmmm&quot; de &quot;yyyy"/>
    <numFmt numFmtId="181" formatCode="[$-C0A]d\-mmm;@"/>
    <numFmt numFmtId="182" formatCode="d\-m;@"/>
    <numFmt numFmtId="183" formatCode="dd\-mm\-yy;@"/>
  </numFmts>
  <fonts count="63">
    <font>
      <sz val="10"/>
      <name val="Arial"/>
      <family val="0"/>
    </font>
    <font>
      <sz val="8"/>
      <name val="Arial"/>
      <family val="2"/>
    </font>
    <font>
      <b/>
      <sz val="8"/>
      <name val="Tahoma"/>
      <family val="2"/>
    </font>
    <font>
      <sz val="10"/>
      <color indexed="53"/>
      <name val="Arial"/>
      <family val="2"/>
    </font>
    <font>
      <sz val="10"/>
      <color indexed="48"/>
      <name val="Arial"/>
      <family val="2"/>
    </font>
    <font>
      <sz val="10"/>
      <color indexed="19"/>
      <name val="Arial"/>
      <family val="2"/>
    </font>
    <font>
      <b/>
      <sz val="10"/>
      <name val="Arial"/>
      <family val="2"/>
    </font>
    <font>
      <sz val="10"/>
      <color indexed="10"/>
      <name val="Arial"/>
      <family val="2"/>
    </font>
    <font>
      <sz val="10"/>
      <color indexed="61"/>
      <name val="Arial"/>
      <family val="2"/>
    </font>
    <font>
      <b/>
      <sz val="12"/>
      <name val="Arial"/>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1"/>
    </font>
    <font>
      <b/>
      <sz val="12"/>
      <color indexed="8"/>
      <name val="Calibri"/>
      <family val="2"/>
    </font>
    <font>
      <b/>
      <sz val="12"/>
      <color indexed="10"/>
      <name val="Calibri"/>
      <family val="2"/>
    </font>
    <font>
      <sz val="10"/>
      <color indexed="57"/>
      <name val="Arial"/>
      <family val="2"/>
    </font>
    <font>
      <sz val="11"/>
      <name val="Calibri"/>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Times New Roman"/>
      <family val="1"/>
    </font>
    <font>
      <sz val="10"/>
      <color rgb="FFFF0000"/>
      <name val="Arial"/>
      <family val="2"/>
    </font>
    <font>
      <b/>
      <sz val="12"/>
      <color theme="1"/>
      <name val="Calibri"/>
      <family val="2"/>
    </font>
    <font>
      <b/>
      <sz val="12"/>
      <color rgb="FFFF0000"/>
      <name val="Calibri"/>
      <family val="2"/>
    </font>
    <font>
      <sz val="10"/>
      <color theme="6" tint="-0.24997000396251678"/>
      <name val="Arial"/>
      <family val="2"/>
    </font>
    <font>
      <sz val="10"/>
      <color theme="8" tint="-0.24997000396251678"/>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51"/>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11"/>
        <bgColor indexed="64"/>
      </patternFill>
    </fill>
    <fill>
      <patternFill patternType="solid">
        <fgColor rgb="FF99CC00"/>
        <bgColor indexed="64"/>
      </patternFill>
    </fill>
    <fill>
      <patternFill patternType="solid">
        <fgColor theme="0" tint="-0.24997000396251678"/>
        <bgColor indexed="64"/>
      </patternFill>
    </fill>
    <fill>
      <patternFill patternType="solid">
        <fgColor indexed="10"/>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57">
    <xf numFmtId="0" fontId="0" fillId="0" borderId="0" xfId="0" applyAlignment="1">
      <alignment/>
    </xf>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0" borderId="10" xfId="0" applyBorder="1" applyAlignment="1">
      <alignment/>
    </xf>
    <xf numFmtId="0" fontId="0" fillId="0" borderId="11" xfId="0" applyBorder="1" applyAlignment="1">
      <alignment/>
    </xf>
    <xf numFmtId="2" fontId="0" fillId="0" borderId="12" xfId="0" applyNumberFormat="1" applyBorder="1" applyAlignment="1">
      <alignment/>
    </xf>
    <xf numFmtId="0" fontId="0" fillId="0" borderId="13" xfId="0" applyBorder="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Border="1" applyAlignment="1">
      <alignment horizontal="left"/>
    </xf>
    <xf numFmtId="0" fontId="0" fillId="0" borderId="0" xfId="0" applyFill="1" applyBorder="1" applyAlignment="1">
      <alignment horizontal="left"/>
    </xf>
    <xf numFmtId="14" fontId="0" fillId="0" borderId="0" xfId="0" applyNumberFormat="1" applyAlignment="1">
      <alignment/>
    </xf>
    <xf numFmtId="1" fontId="0" fillId="0" borderId="0" xfId="0" applyNumberFormat="1" applyFill="1" applyAlignment="1">
      <alignment/>
    </xf>
    <xf numFmtId="2" fontId="0" fillId="0" borderId="16" xfId="0" applyNumberFormat="1" applyBorder="1" applyAlignment="1">
      <alignment horizontal="center"/>
    </xf>
    <xf numFmtId="2" fontId="0" fillId="0" borderId="17" xfId="0" applyNumberFormat="1" applyBorder="1" applyAlignment="1">
      <alignment horizontal="center"/>
    </xf>
    <xf numFmtId="0" fontId="0" fillId="0" borderId="0" xfId="0" applyFill="1" applyAlignment="1">
      <alignment horizontal="center"/>
    </xf>
    <xf numFmtId="0" fontId="0" fillId="0" borderId="0" xfId="0" applyAlignment="1">
      <alignment horizontal="center" vertical="center"/>
    </xf>
    <xf numFmtId="0" fontId="0" fillId="0" borderId="0" xfId="0" applyFill="1" applyBorder="1" applyAlignment="1">
      <alignment horizontal="center"/>
    </xf>
    <xf numFmtId="14" fontId="0" fillId="0" borderId="0" xfId="0" applyNumberFormat="1" applyFill="1" applyBorder="1" applyAlignment="1">
      <alignment horizontal="center"/>
    </xf>
    <xf numFmtId="14" fontId="0" fillId="0" borderId="0" xfId="0" applyNumberFormat="1" applyFill="1" applyAlignment="1">
      <alignment/>
    </xf>
    <xf numFmtId="0" fontId="0" fillId="0" borderId="0" xfId="0" applyFill="1" applyAlignment="1">
      <alignment horizontal="center" vertical="center"/>
    </xf>
    <xf numFmtId="0" fontId="0" fillId="0" borderId="0" xfId="0" applyFont="1" applyAlignment="1">
      <alignment horizontal="center"/>
    </xf>
    <xf numFmtId="14" fontId="0" fillId="0" borderId="0" xfId="0" applyNumberFormat="1" applyFont="1" applyAlignment="1">
      <alignment horizontal="center"/>
    </xf>
    <xf numFmtId="1" fontId="0" fillId="0" borderId="0" xfId="0" applyNumberFormat="1" applyAlignment="1">
      <alignment/>
    </xf>
    <xf numFmtId="0" fontId="0" fillId="0" borderId="0" xfId="0" applyFont="1" applyAlignment="1">
      <alignment horizontal="right"/>
    </xf>
    <xf numFmtId="2" fontId="0" fillId="0" borderId="0" xfId="0" applyNumberFormat="1" applyAlignment="1">
      <alignment/>
    </xf>
    <xf numFmtId="0" fontId="0" fillId="0" borderId="17" xfId="0" applyBorder="1" applyAlignment="1">
      <alignment horizontal="center"/>
    </xf>
    <xf numFmtId="0" fontId="56" fillId="0" borderId="0" xfId="0" applyFont="1" applyAlignment="1">
      <alignment/>
    </xf>
    <xf numFmtId="0" fontId="0" fillId="0" borderId="0" xfId="0" applyFont="1" applyFill="1" applyAlignment="1">
      <alignment/>
    </xf>
    <xf numFmtId="0" fontId="57"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35" borderId="0" xfId="0" applyFont="1" applyFill="1" applyAlignment="1">
      <alignment/>
    </xf>
    <xf numFmtId="0" fontId="0" fillId="35" borderId="0" xfId="0" applyFill="1" applyAlignment="1">
      <alignment/>
    </xf>
    <xf numFmtId="0" fontId="0" fillId="0" borderId="0" xfId="0" applyFont="1" applyFill="1" applyAlignment="1">
      <alignment horizontal="left"/>
    </xf>
    <xf numFmtId="0" fontId="0" fillId="0" borderId="0" xfId="0" applyBorder="1" applyAlignment="1">
      <alignment horizontal="center"/>
    </xf>
    <xf numFmtId="0" fontId="0" fillId="0" borderId="0" xfId="0" applyFont="1" applyFill="1" applyBorder="1" applyAlignment="1">
      <alignment horizontal="left"/>
    </xf>
    <xf numFmtId="0" fontId="0" fillId="0" borderId="0" xfId="0" applyFill="1" applyAlignment="1">
      <alignment horizontal="left"/>
    </xf>
    <xf numFmtId="0" fontId="0" fillId="36" borderId="0" xfId="0" applyFont="1" applyFill="1" applyAlignment="1">
      <alignment/>
    </xf>
    <xf numFmtId="0" fontId="3" fillId="0" borderId="12" xfId="0" applyFont="1" applyFill="1" applyBorder="1" applyAlignment="1">
      <alignment horizontal="right"/>
    </xf>
    <xf numFmtId="0" fontId="4" fillId="0" borderId="12" xfId="0" applyFont="1" applyFill="1" applyBorder="1" applyAlignment="1">
      <alignment horizontal="right"/>
    </xf>
    <xf numFmtId="0" fontId="7" fillId="0" borderId="12" xfId="0" applyFont="1" applyFill="1" applyBorder="1" applyAlignment="1">
      <alignment horizontal="right"/>
    </xf>
    <xf numFmtId="0" fontId="0" fillId="0" borderId="14" xfId="0" applyBorder="1" applyAlignment="1">
      <alignment horizontal="center" vertical="center"/>
    </xf>
    <xf numFmtId="14" fontId="6" fillId="0" borderId="0" xfId="0" applyNumberFormat="1" applyFont="1" applyFill="1" applyBorder="1" applyAlignment="1">
      <alignment horizontal="center"/>
    </xf>
    <xf numFmtId="0" fontId="6" fillId="0" borderId="0" xfId="0" applyFont="1" applyFill="1" applyBorder="1" applyAlignment="1">
      <alignment horizontal="center" vertical="center"/>
    </xf>
    <xf numFmtId="178" fontId="0" fillId="0" borderId="0" xfId="0" applyNumberFormat="1" applyFill="1" applyAlignment="1">
      <alignment horizontal="center"/>
    </xf>
    <xf numFmtId="178" fontId="0" fillId="0" borderId="0" xfId="0" applyNumberFormat="1" applyAlignment="1">
      <alignment horizontal="center"/>
    </xf>
    <xf numFmtId="178" fontId="0" fillId="0" borderId="0" xfId="0" applyNumberFormat="1" applyFill="1" applyAlignment="1">
      <alignment/>
    </xf>
    <xf numFmtId="178" fontId="0" fillId="0" borderId="0" xfId="0" applyNumberFormat="1" applyAlignment="1">
      <alignment/>
    </xf>
    <xf numFmtId="178" fontId="0" fillId="0" borderId="10" xfId="0" applyNumberFormat="1" applyBorder="1" applyAlignment="1">
      <alignment horizontal="center" vertical="center"/>
    </xf>
    <xf numFmtId="178" fontId="6" fillId="0" borderId="11" xfId="0" applyNumberFormat="1" applyFont="1" applyFill="1" applyBorder="1" applyAlignment="1">
      <alignment horizontal="center"/>
    </xf>
    <xf numFmtId="178" fontId="0" fillId="0" borderId="0" xfId="0" applyNumberFormat="1" applyAlignment="1">
      <alignment horizontal="center" vertical="center"/>
    </xf>
    <xf numFmtId="178" fontId="0" fillId="0" borderId="0" xfId="0" applyNumberFormat="1" applyFill="1" applyAlignment="1">
      <alignment horizontal="center" vertical="center"/>
    </xf>
    <xf numFmtId="178" fontId="0" fillId="0" borderId="0" xfId="0" applyNumberFormat="1" applyFill="1" applyBorder="1" applyAlignment="1">
      <alignment horizontal="center"/>
    </xf>
    <xf numFmtId="0" fontId="0" fillId="0" borderId="12" xfId="0" applyFill="1" applyBorder="1" applyAlignment="1">
      <alignment/>
    </xf>
    <xf numFmtId="0" fontId="4" fillId="0" borderId="12"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vertical="center"/>
    </xf>
    <xf numFmtId="178" fontId="6" fillId="0" borderId="0" xfId="0" applyNumberFormat="1" applyFont="1" applyFill="1" applyBorder="1" applyAlignment="1">
      <alignment horizontal="center"/>
    </xf>
    <xf numFmtId="0" fontId="7" fillId="0" borderId="0" xfId="0"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center"/>
    </xf>
    <xf numFmtId="0" fontId="8" fillId="0" borderId="0" xfId="0" applyFont="1" applyFill="1" applyBorder="1" applyAlignment="1">
      <alignment horizontal="right"/>
    </xf>
    <xf numFmtId="178" fontId="0" fillId="0" borderId="0" xfId="0" applyNumberFormat="1" applyFill="1" applyBorder="1" applyAlignment="1">
      <alignment horizontal="center" vertical="center"/>
    </xf>
    <xf numFmtId="181" fontId="0" fillId="0" borderId="0" xfId="0" applyNumberFormat="1" applyAlignment="1">
      <alignment horizontal="center"/>
    </xf>
    <xf numFmtId="181" fontId="0" fillId="0" borderId="0" xfId="0" applyNumberFormat="1" applyFill="1" applyBorder="1" applyAlignment="1">
      <alignment horizontal="center"/>
    </xf>
    <xf numFmtId="0" fontId="9" fillId="7" borderId="0" xfId="0" applyFont="1" applyFill="1" applyAlignment="1">
      <alignment horizontal="center"/>
    </xf>
    <xf numFmtId="0" fontId="58" fillId="7" borderId="0" xfId="0" applyFont="1" applyFill="1" applyAlignment="1">
      <alignment horizontal="center"/>
    </xf>
    <xf numFmtId="0" fontId="59" fillId="7" borderId="0" xfId="0" applyFont="1" applyFill="1" applyAlignment="1">
      <alignment horizontal="center"/>
    </xf>
    <xf numFmtId="0" fontId="58" fillId="0" borderId="0" xfId="0" applyFont="1" applyAlignment="1">
      <alignment horizontal="center"/>
    </xf>
    <xf numFmtId="181" fontId="58" fillId="0" borderId="0" xfId="0" applyNumberFormat="1" applyFont="1" applyFill="1" applyBorder="1" applyAlignment="1">
      <alignment horizontal="center"/>
    </xf>
    <xf numFmtId="0" fontId="0" fillId="37" borderId="0" xfId="0" applyFill="1" applyAlignment="1">
      <alignment horizontal="center"/>
    </xf>
    <xf numFmtId="0" fontId="50" fillId="37" borderId="0" xfId="0" applyFont="1" applyFill="1" applyAlignment="1">
      <alignment horizontal="center"/>
    </xf>
    <xf numFmtId="0" fontId="57" fillId="0" borderId="0" xfId="0" applyFont="1" applyAlignment="1">
      <alignment/>
    </xf>
    <xf numFmtId="0" fontId="60" fillId="0" borderId="0" xfId="0" applyFont="1" applyAlignment="1">
      <alignment/>
    </xf>
    <xf numFmtId="0" fontId="0" fillId="0" borderId="0" xfId="0" applyFont="1" applyFill="1" applyAlignment="1">
      <alignment horizontal="center" vertical="center"/>
    </xf>
    <xf numFmtId="0" fontId="3" fillId="0" borderId="16" xfId="0" applyFont="1" applyFill="1" applyBorder="1" applyAlignment="1">
      <alignment horizontal="right"/>
    </xf>
    <xf numFmtId="0" fontId="50" fillId="0" borderId="0" xfId="0" applyFont="1" applyFill="1" applyAlignment="1">
      <alignment horizontal="center"/>
    </xf>
    <xf numFmtId="178" fontId="6" fillId="0" borderId="13" xfId="0" applyNumberFormat="1" applyFont="1" applyFill="1" applyBorder="1" applyAlignment="1">
      <alignment horizontal="center" vertical="center"/>
    </xf>
    <xf numFmtId="0" fontId="6" fillId="0" borderId="15" xfId="0" applyFont="1" applyFill="1" applyBorder="1" applyAlignment="1">
      <alignment horizontal="center" vertical="center"/>
    </xf>
    <xf numFmtId="178" fontId="0" fillId="0" borderId="0" xfId="0" applyNumberFormat="1" applyFill="1" applyAlignment="1">
      <alignment vertical="center"/>
    </xf>
    <xf numFmtId="178" fontId="50" fillId="0" borderId="0" xfId="0" applyNumberFormat="1" applyFont="1" applyFill="1" applyAlignment="1">
      <alignment vertical="center"/>
    </xf>
    <xf numFmtId="178" fontId="0" fillId="0" borderId="0" xfId="0" applyNumberFormat="1" applyFill="1" applyAlignment="1">
      <alignment horizontal="right"/>
    </xf>
    <xf numFmtId="178" fontId="0" fillId="0" borderId="0" xfId="0" applyNumberFormat="1" applyAlignment="1">
      <alignment horizontal="right"/>
    </xf>
    <xf numFmtId="0" fontId="0" fillId="38" borderId="0" xfId="0" applyFont="1" applyFill="1" applyAlignment="1">
      <alignment/>
    </xf>
    <xf numFmtId="183" fontId="0" fillId="0" borderId="0" xfId="0" applyNumberFormat="1" applyAlignment="1">
      <alignment horizontal="right"/>
    </xf>
    <xf numFmtId="183" fontId="0" fillId="39" borderId="0" xfId="0" applyNumberFormat="1" applyFill="1" applyAlignment="1">
      <alignment horizontal="right"/>
    </xf>
    <xf numFmtId="178" fontId="0" fillId="39" borderId="0" xfId="0" applyNumberFormat="1" applyFill="1" applyAlignment="1">
      <alignment horizontal="right"/>
    </xf>
    <xf numFmtId="0" fontId="0" fillId="40" borderId="0" xfId="0" applyFill="1" applyAlignment="1">
      <alignment horizontal="center"/>
    </xf>
    <xf numFmtId="0" fontId="0" fillId="40" borderId="0" xfId="0" applyFont="1" applyFill="1" applyAlignment="1">
      <alignment horizontal="center"/>
    </xf>
    <xf numFmtId="178" fontId="57" fillId="0" borderId="0" xfId="0" applyNumberFormat="1" applyFont="1" applyFill="1" applyAlignment="1">
      <alignment vertical="center"/>
    </xf>
    <xf numFmtId="178" fontId="0" fillId="10" borderId="0" xfId="0" applyNumberFormat="1" applyFill="1" applyAlignment="1">
      <alignment vertical="center"/>
    </xf>
    <xf numFmtId="0" fontId="0" fillId="35" borderId="0" xfId="0" applyFont="1" applyFill="1" applyAlignment="1">
      <alignment horizontal="left"/>
    </xf>
    <xf numFmtId="0" fontId="0" fillId="36" borderId="0" xfId="0" applyFont="1" applyFill="1" applyAlignment="1">
      <alignment horizontal="left"/>
    </xf>
    <xf numFmtId="0" fontId="0" fillId="36" borderId="0" xfId="0" applyFill="1" applyAlignment="1">
      <alignment horizontal="left"/>
    </xf>
    <xf numFmtId="0" fontId="0" fillId="35" borderId="0" xfId="0" applyFill="1" applyAlignment="1">
      <alignment horizontal="left"/>
    </xf>
    <xf numFmtId="0" fontId="35" fillId="0" borderId="0" xfId="0" applyFont="1" applyFill="1" applyAlignment="1">
      <alignment horizontal="center"/>
    </xf>
    <xf numFmtId="0" fontId="7" fillId="0" borderId="12" xfId="0" applyFont="1" applyFill="1" applyBorder="1" applyAlignment="1">
      <alignment horizontal="center"/>
    </xf>
    <xf numFmtId="178" fontId="57" fillId="0" borderId="0" xfId="0" applyNumberFormat="1" applyFont="1" applyFill="1" applyAlignment="1">
      <alignment horizontal="center"/>
    </xf>
    <xf numFmtId="178" fontId="0" fillId="40" borderId="11" xfId="0" applyNumberFormat="1" applyFill="1" applyBorder="1" applyAlignment="1">
      <alignment horizontal="center" vertical="center"/>
    </xf>
    <xf numFmtId="0" fontId="0" fillId="40" borderId="0" xfId="0" applyFill="1" applyBorder="1" applyAlignment="1">
      <alignment horizontal="center" vertical="center"/>
    </xf>
    <xf numFmtId="178" fontId="0" fillId="0" borderId="0" xfId="0" applyNumberFormat="1" applyFont="1" applyFill="1" applyAlignment="1">
      <alignment horizontal="center"/>
    </xf>
    <xf numFmtId="178" fontId="60" fillId="0" borderId="0" xfId="0" applyNumberFormat="1" applyFont="1" applyFill="1" applyAlignment="1">
      <alignment vertical="center"/>
    </xf>
    <xf numFmtId="0" fontId="0" fillId="41" borderId="0" xfId="0" applyFill="1" applyAlignment="1">
      <alignment horizontal="center" vertical="center"/>
    </xf>
    <xf numFmtId="178" fontId="0" fillId="41" borderId="11" xfId="0" applyNumberFormat="1" applyFill="1" applyBorder="1" applyAlignment="1">
      <alignment horizontal="center"/>
    </xf>
    <xf numFmtId="14" fontId="0" fillId="41" borderId="0" xfId="0" applyNumberFormat="1" applyFill="1" applyBorder="1" applyAlignment="1">
      <alignment horizontal="center"/>
    </xf>
    <xf numFmtId="0" fontId="5" fillId="0" borderId="12" xfId="0" applyFont="1" applyFill="1" applyBorder="1" applyAlignment="1">
      <alignment horizontal="center"/>
    </xf>
    <xf numFmtId="0" fontId="61" fillId="0" borderId="12" xfId="0" applyFont="1" applyFill="1" applyBorder="1" applyAlignment="1">
      <alignment horizontal="right"/>
    </xf>
    <xf numFmtId="178" fontId="6" fillId="0" borderId="11" xfId="0" applyNumberFormat="1" applyFont="1" applyFill="1" applyBorder="1" applyAlignment="1">
      <alignment horizontal="center" vertical="center"/>
    </xf>
    <xf numFmtId="0" fontId="0" fillId="10" borderId="0" xfId="0" applyFill="1" applyAlignment="1">
      <alignment/>
    </xf>
    <xf numFmtId="0" fontId="0" fillId="10" borderId="0" xfId="0" applyFill="1" applyBorder="1" applyAlignment="1">
      <alignment horizontal="center"/>
    </xf>
    <xf numFmtId="178" fontId="0" fillId="10" borderId="0" xfId="0" applyNumberFormat="1" applyFill="1" applyAlignment="1">
      <alignment horizontal="center"/>
    </xf>
    <xf numFmtId="178" fontId="0" fillId="10" borderId="0" xfId="0" applyNumberFormat="1" applyFill="1" applyAlignment="1">
      <alignment/>
    </xf>
    <xf numFmtId="0" fontId="0" fillId="10" borderId="0" xfId="0" applyFill="1" applyAlignment="1">
      <alignment horizontal="center"/>
    </xf>
    <xf numFmtId="178" fontId="0" fillId="0" borderId="0" xfId="0" applyNumberFormat="1" applyFill="1" applyAlignment="1">
      <alignment horizontal="right" vertical="center"/>
    </xf>
    <xf numFmtId="0" fontId="0" fillId="10" borderId="18" xfId="0" applyFill="1" applyBorder="1" applyAlignment="1">
      <alignment horizontal="center"/>
    </xf>
    <xf numFmtId="178" fontId="0" fillId="10" borderId="18" xfId="0" applyNumberFormat="1" applyFill="1" applyBorder="1" applyAlignment="1">
      <alignment horizontal="center"/>
    </xf>
    <xf numFmtId="0" fontId="0" fillId="36" borderId="18" xfId="0" applyFont="1" applyFill="1" applyBorder="1" applyAlignment="1">
      <alignment horizontal="left"/>
    </xf>
    <xf numFmtId="178" fontId="0" fillId="0" borderId="18" xfId="0" applyNumberFormat="1" applyBorder="1" applyAlignment="1">
      <alignment/>
    </xf>
    <xf numFmtId="0" fontId="0" fillId="0" borderId="18" xfId="0" applyBorder="1" applyAlignment="1">
      <alignment horizontal="center" vertical="center"/>
    </xf>
    <xf numFmtId="178" fontId="0" fillId="40" borderId="18" xfId="0" applyNumberFormat="1" applyFill="1" applyBorder="1" applyAlignment="1">
      <alignment horizontal="center" vertical="center"/>
    </xf>
    <xf numFmtId="0" fontId="0" fillId="40" borderId="18" xfId="0" applyFill="1" applyBorder="1" applyAlignment="1">
      <alignment horizontal="center" vertical="center"/>
    </xf>
    <xf numFmtId="0" fontId="0" fillId="0" borderId="19" xfId="0" applyFill="1" applyBorder="1" applyAlignment="1">
      <alignment/>
    </xf>
    <xf numFmtId="0" fontId="0" fillId="10" borderId="20" xfId="0" applyFont="1" applyFill="1" applyBorder="1" applyAlignment="1">
      <alignment/>
    </xf>
    <xf numFmtId="0" fontId="0" fillId="0" borderId="12" xfId="0" applyFont="1" applyFill="1" applyBorder="1" applyAlignment="1">
      <alignment horizontal="right"/>
    </xf>
    <xf numFmtId="0" fontId="57" fillId="0" borderId="0" xfId="0" applyFont="1" applyAlignment="1">
      <alignment horizontal="center"/>
    </xf>
    <xf numFmtId="0" fontId="0" fillId="35" borderId="0" xfId="0" applyFill="1" applyAlignment="1">
      <alignment horizontal="center" vertical="center"/>
    </xf>
    <xf numFmtId="0" fontId="0" fillId="0" borderId="0" xfId="0" applyFont="1" applyFill="1" applyAlignment="1">
      <alignment horizontal="right"/>
    </xf>
    <xf numFmtId="0" fontId="0" fillId="13" borderId="0" xfId="0" applyFill="1" applyAlignment="1">
      <alignment horizontal="center"/>
    </xf>
    <xf numFmtId="0" fontId="0" fillId="13" borderId="0" xfId="0" applyFill="1" applyAlignment="1">
      <alignment/>
    </xf>
    <xf numFmtId="0" fontId="0" fillId="13" borderId="0" xfId="0" applyFont="1" applyFill="1" applyAlignment="1">
      <alignment horizontal="center"/>
    </xf>
    <xf numFmtId="178" fontId="0" fillId="13" borderId="0" xfId="0" applyNumberFormat="1" applyFill="1" applyAlignment="1">
      <alignment horizontal="center"/>
    </xf>
    <xf numFmtId="0" fontId="0" fillId="13" borderId="0" xfId="0" applyFont="1" applyFill="1" applyAlignment="1">
      <alignment horizontal="left"/>
    </xf>
    <xf numFmtId="178" fontId="0" fillId="13" borderId="0" xfId="0" applyNumberFormat="1" applyFill="1" applyAlignment="1">
      <alignment/>
    </xf>
    <xf numFmtId="1" fontId="0" fillId="10" borderId="0" xfId="0" applyNumberFormat="1" applyFill="1" applyAlignment="1">
      <alignment/>
    </xf>
    <xf numFmtId="1" fontId="0" fillId="10" borderId="0" xfId="0" applyNumberFormat="1" applyFill="1" applyAlignment="1">
      <alignment horizontal="right"/>
    </xf>
    <xf numFmtId="0" fontId="0" fillId="10" borderId="0" xfId="0" applyFill="1" applyBorder="1" applyAlignment="1">
      <alignment horizontal="right"/>
    </xf>
    <xf numFmtId="0" fontId="0" fillId="10" borderId="0" xfId="0" applyFill="1" applyAlignment="1">
      <alignment horizontal="right"/>
    </xf>
    <xf numFmtId="178" fontId="0" fillId="0" borderId="0" xfId="0" applyNumberFormat="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wrapText="1"/>
    </xf>
    <xf numFmtId="178" fontId="0" fillId="0" borderId="0" xfId="0" applyNumberFormat="1" applyFill="1" applyBorder="1" applyAlignment="1">
      <alignment horizontal="center" vertical="center"/>
    </xf>
    <xf numFmtId="0" fontId="0" fillId="0" borderId="0" xfId="0" applyAlignment="1">
      <alignment horizontal="center" vertical="center" wrapText="1"/>
    </xf>
    <xf numFmtId="178" fontId="0" fillId="0" borderId="0" xfId="0" applyNumberFormat="1" applyFill="1" applyAlignment="1">
      <alignment horizontal="center" vertical="center" wrapText="1"/>
    </xf>
    <xf numFmtId="0" fontId="0" fillId="0" borderId="0" xfId="0" applyAlignment="1">
      <alignment horizontal="center" vertical="center"/>
    </xf>
    <xf numFmtId="0" fontId="0" fillId="42" borderId="10" xfId="0" applyFill="1" applyBorder="1" applyAlignment="1">
      <alignment horizontal="center" vertical="center"/>
    </xf>
    <xf numFmtId="0" fontId="0" fillId="42" borderId="14" xfId="0" applyFill="1" applyBorder="1" applyAlignment="1">
      <alignment horizontal="center" vertical="center"/>
    </xf>
    <xf numFmtId="0" fontId="0" fillId="42" borderId="17" xfId="0" applyFill="1" applyBorder="1" applyAlignment="1">
      <alignment horizontal="center" vertical="center"/>
    </xf>
    <xf numFmtId="178" fontId="0" fillId="13" borderId="11" xfId="0" applyNumberFormat="1" applyFill="1" applyBorder="1" applyAlignment="1">
      <alignment horizontal="center" vertical="center"/>
    </xf>
    <xf numFmtId="178" fontId="0" fillId="13" borderId="0" xfId="0" applyNumberFormat="1" applyFill="1" applyBorder="1" applyAlignment="1">
      <alignment horizontal="center" vertical="center"/>
    </xf>
    <xf numFmtId="178" fontId="0" fillId="13" borderId="12" xfId="0" applyNumberForma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5"/>
  <sheetViews>
    <sheetView tabSelected="1" zoomScale="96" zoomScaleNormal="96" zoomScalePageLayoutView="0" workbookViewId="0" topLeftCell="B1">
      <pane ySplit="495" topLeftCell="A46" activePane="bottomLeft" state="split"/>
      <selection pane="topLeft" activeCell="L1" sqref="L1"/>
      <selection pane="bottomLeft" activeCell="H65" sqref="H65"/>
    </sheetView>
  </sheetViews>
  <sheetFormatPr defaultColWidth="11.421875" defaultRowHeight="12.75"/>
  <cols>
    <col min="1" max="1" width="39.28125" style="0" bestFit="1" customWidth="1"/>
    <col min="2" max="2" width="51.28125" style="0" bestFit="1" customWidth="1"/>
    <col min="3" max="3" width="31.8515625" style="0" customWidth="1"/>
    <col min="4" max="4" width="10.7109375" style="0" bestFit="1" customWidth="1"/>
    <col min="5" max="5" width="12.7109375" style="0" bestFit="1" customWidth="1"/>
    <col min="6" max="6" width="13.8515625" style="0" bestFit="1" customWidth="1"/>
    <col min="7" max="7" width="15.7109375" style="0" bestFit="1" customWidth="1"/>
    <col min="9" max="9" width="12.8515625" style="0" bestFit="1" customWidth="1"/>
  </cols>
  <sheetData>
    <row r="1" spans="1:10" ht="12.75">
      <c r="A1" s="90" t="s">
        <v>130</v>
      </c>
      <c r="B1" s="20" t="s">
        <v>22</v>
      </c>
      <c r="C1" t="s">
        <v>24</v>
      </c>
      <c r="D1" t="s">
        <v>25</v>
      </c>
      <c r="E1" t="s">
        <v>30</v>
      </c>
      <c r="F1" s="9" t="s">
        <v>23</v>
      </c>
      <c r="G1" s="9" t="s">
        <v>43</v>
      </c>
      <c r="I1" s="8"/>
      <c r="J1" s="8"/>
    </row>
    <row r="2" spans="1:7" ht="12.75">
      <c r="A2" t="s">
        <v>65</v>
      </c>
      <c r="B2" s="8" t="s">
        <v>41</v>
      </c>
      <c r="C2" s="10">
        <v>1</v>
      </c>
      <c r="D2">
        <v>2</v>
      </c>
      <c r="E2" s="26" t="s">
        <v>140</v>
      </c>
      <c r="F2" s="26" t="s">
        <v>140</v>
      </c>
      <c r="G2" s="26" t="s">
        <v>140</v>
      </c>
    </row>
    <row r="3" spans="1:7" ht="12.75">
      <c r="A3" s="1" t="s">
        <v>50</v>
      </c>
      <c r="B3" t="s">
        <v>7</v>
      </c>
      <c r="C3" s="10">
        <v>1</v>
      </c>
      <c r="D3">
        <v>2</v>
      </c>
      <c r="E3" s="29">
        <v>1</v>
      </c>
      <c r="F3" s="26" t="s">
        <v>140</v>
      </c>
      <c r="G3" s="26" t="s">
        <v>140</v>
      </c>
    </row>
    <row r="4" spans="2:7" ht="12.75">
      <c r="B4" s="8" t="s">
        <v>63</v>
      </c>
      <c r="C4" s="29" t="s">
        <v>140</v>
      </c>
      <c r="D4" s="26" t="s">
        <v>140</v>
      </c>
      <c r="E4" s="26" t="s">
        <v>140</v>
      </c>
      <c r="F4" s="26" t="s">
        <v>140</v>
      </c>
      <c r="G4" s="26" t="s">
        <v>140</v>
      </c>
    </row>
    <row r="5" spans="1:10" ht="12.75">
      <c r="A5" s="1" t="s">
        <v>51</v>
      </c>
      <c r="B5" s="33" t="s">
        <v>64</v>
      </c>
      <c r="C5" s="10">
        <v>1</v>
      </c>
      <c r="D5">
        <v>1</v>
      </c>
      <c r="E5" s="26" t="s">
        <v>140</v>
      </c>
      <c r="F5" s="26" t="s">
        <v>140</v>
      </c>
      <c r="G5" s="26" t="s">
        <v>140</v>
      </c>
      <c r="I5" s="8"/>
      <c r="J5" s="8"/>
    </row>
    <row r="6" spans="1:10" ht="12.75">
      <c r="A6" s="1" t="s">
        <v>52</v>
      </c>
      <c r="B6" s="15" t="s">
        <v>8</v>
      </c>
      <c r="C6" s="10">
        <v>1</v>
      </c>
      <c r="D6">
        <v>2</v>
      </c>
      <c r="E6" s="10">
        <v>2</v>
      </c>
      <c r="F6" s="1">
        <v>2</v>
      </c>
      <c r="G6" s="10">
        <v>2</v>
      </c>
      <c r="I6" s="8"/>
      <c r="J6" s="8"/>
    </row>
    <row r="7" spans="1:10" ht="12.75">
      <c r="A7" s="1"/>
      <c r="B7" s="37" t="s">
        <v>187</v>
      </c>
      <c r="C7" s="29" t="s">
        <v>140</v>
      </c>
      <c r="D7" s="26" t="s">
        <v>140</v>
      </c>
      <c r="E7" s="26" t="s">
        <v>140</v>
      </c>
      <c r="F7" s="26" t="s">
        <v>140</v>
      </c>
      <c r="G7" s="26" t="s">
        <v>140</v>
      </c>
      <c r="I7" s="8"/>
      <c r="J7" s="8"/>
    </row>
    <row r="8" spans="1:10" ht="12.75">
      <c r="A8" s="1" t="s">
        <v>53</v>
      </c>
      <c r="B8" s="8" t="s">
        <v>10</v>
      </c>
      <c r="C8" s="10">
        <v>1</v>
      </c>
      <c r="D8">
        <v>2</v>
      </c>
      <c r="E8" s="29">
        <v>2</v>
      </c>
      <c r="F8" s="1">
        <v>1</v>
      </c>
      <c r="G8" s="26" t="s">
        <v>140</v>
      </c>
      <c r="I8" s="8"/>
      <c r="J8" s="8"/>
    </row>
    <row r="9" spans="1:10" ht="12.75">
      <c r="A9" s="1" t="s">
        <v>54</v>
      </c>
      <c r="B9" s="8" t="s">
        <v>134</v>
      </c>
      <c r="C9" s="10">
        <v>1</v>
      </c>
      <c r="D9">
        <v>1</v>
      </c>
      <c r="E9" s="26" t="s">
        <v>140</v>
      </c>
      <c r="F9" s="26" t="s">
        <v>140</v>
      </c>
      <c r="G9" s="26" t="s">
        <v>140</v>
      </c>
      <c r="I9" s="8"/>
      <c r="J9" s="8"/>
    </row>
    <row r="10" spans="2:10" ht="12.75">
      <c r="B10" s="8" t="s">
        <v>21</v>
      </c>
      <c r="C10" s="10">
        <v>1</v>
      </c>
      <c r="D10">
        <v>1</v>
      </c>
      <c r="E10" s="10">
        <v>1</v>
      </c>
      <c r="F10" s="1">
        <v>1</v>
      </c>
      <c r="G10" s="29">
        <v>1</v>
      </c>
      <c r="I10" s="8"/>
      <c r="J10" s="8"/>
    </row>
    <row r="11" spans="2:10" ht="12.75">
      <c r="B11" s="33" t="s">
        <v>129</v>
      </c>
      <c r="C11" s="10">
        <v>1</v>
      </c>
      <c r="D11">
        <v>1</v>
      </c>
      <c r="E11" s="10">
        <v>1</v>
      </c>
      <c r="F11" s="26" t="s">
        <v>140</v>
      </c>
      <c r="G11" s="26" t="s">
        <v>140</v>
      </c>
      <c r="I11" s="8"/>
      <c r="J11" s="8"/>
    </row>
    <row r="12" spans="1:7" ht="12.75">
      <c r="A12" t="s">
        <v>47</v>
      </c>
      <c r="B12" s="38" t="s">
        <v>135</v>
      </c>
      <c r="C12" s="10">
        <v>1</v>
      </c>
      <c r="D12">
        <v>2</v>
      </c>
      <c r="E12" s="29">
        <v>2</v>
      </c>
      <c r="F12" s="1">
        <v>2</v>
      </c>
      <c r="G12" s="1">
        <v>2</v>
      </c>
    </row>
    <row r="13" spans="1:10" ht="12.75">
      <c r="A13" s="1" t="s">
        <v>55</v>
      </c>
      <c r="B13" s="8" t="s">
        <v>6</v>
      </c>
      <c r="C13" s="10">
        <v>1</v>
      </c>
      <c r="D13">
        <v>2</v>
      </c>
      <c r="E13" s="10">
        <v>2</v>
      </c>
      <c r="F13" s="1">
        <v>1</v>
      </c>
      <c r="G13" s="1">
        <v>1</v>
      </c>
      <c r="I13" s="8"/>
      <c r="J13" s="8"/>
    </row>
    <row r="14" spans="1:10" ht="12.75">
      <c r="A14" s="1" t="s">
        <v>183</v>
      </c>
      <c r="B14" s="37" t="s">
        <v>38</v>
      </c>
      <c r="C14" s="10">
        <v>1</v>
      </c>
      <c r="D14">
        <v>2</v>
      </c>
      <c r="E14" s="29">
        <v>2</v>
      </c>
      <c r="F14" s="26" t="s">
        <v>140</v>
      </c>
      <c r="G14" s="26" t="s">
        <v>140</v>
      </c>
      <c r="I14" s="8"/>
      <c r="J14" s="8"/>
    </row>
    <row r="15" spans="1:10" ht="12.75">
      <c r="A15" s="1" t="s">
        <v>49</v>
      </c>
      <c r="B15" s="8" t="s">
        <v>133</v>
      </c>
      <c r="C15" s="10">
        <v>1</v>
      </c>
      <c r="D15">
        <v>1</v>
      </c>
      <c r="E15" s="10">
        <v>1</v>
      </c>
      <c r="F15" s="1">
        <v>1</v>
      </c>
      <c r="G15" s="26" t="s">
        <v>140</v>
      </c>
      <c r="I15" s="8"/>
      <c r="J15" s="8"/>
    </row>
    <row r="16" spans="1:7" ht="12.75">
      <c r="A16" t="s">
        <v>11</v>
      </c>
      <c r="B16" s="8" t="s">
        <v>12</v>
      </c>
      <c r="C16" s="10">
        <v>1</v>
      </c>
      <c r="D16">
        <v>2</v>
      </c>
      <c r="E16" s="10">
        <v>1</v>
      </c>
      <c r="F16" s="26" t="s">
        <v>140</v>
      </c>
      <c r="G16" s="26" t="s">
        <v>140</v>
      </c>
    </row>
    <row r="17" spans="2:7" ht="12.75">
      <c r="B17" s="8" t="s">
        <v>13</v>
      </c>
      <c r="C17" s="10">
        <v>1</v>
      </c>
      <c r="D17">
        <v>1</v>
      </c>
      <c r="E17" s="10">
        <v>1</v>
      </c>
      <c r="F17" s="1">
        <v>1</v>
      </c>
      <c r="G17" s="1">
        <v>1</v>
      </c>
    </row>
    <row r="18" spans="1:7" ht="12.75">
      <c r="A18" t="s">
        <v>61</v>
      </c>
      <c r="B18" s="33" t="s">
        <v>138</v>
      </c>
      <c r="C18" s="29" t="s">
        <v>140</v>
      </c>
      <c r="D18" s="26" t="s">
        <v>140</v>
      </c>
      <c r="E18" s="26" t="s">
        <v>140</v>
      </c>
      <c r="F18" s="26" t="s">
        <v>140</v>
      </c>
      <c r="G18" s="26" t="s">
        <v>140</v>
      </c>
    </row>
    <row r="19" spans="1:10" ht="12.75">
      <c r="A19" s="1" t="s">
        <v>56</v>
      </c>
      <c r="B19" s="37" t="s">
        <v>137</v>
      </c>
      <c r="C19" s="29" t="s">
        <v>140</v>
      </c>
      <c r="D19" s="26" t="s">
        <v>140</v>
      </c>
      <c r="E19" s="26" t="s">
        <v>140</v>
      </c>
      <c r="F19" s="26" t="s">
        <v>140</v>
      </c>
      <c r="G19" s="26" t="s">
        <v>140</v>
      </c>
      <c r="I19" s="8"/>
      <c r="J19" s="8"/>
    </row>
    <row r="20" spans="1:10" ht="12.75">
      <c r="A20" t="s">
        <v>45</v>
      </c>
      <c r="B20" s="38" t="s">
        <v>44</v>
      </c>
      <c r="C20" s="10">
        <v>1</v>
      </c>
      <c r="D20">
        <v>1</v>
      </c>
      <c r="E20" s="26"/>
      <c r="F20" s="26"/>
      <c r="G20" s="26"/>
      <c r="I20" s="8"/>
      <c r="J20" s="8"/>
    </row>
    <row r="21" spans="1:7" ht="12.75">
      <c r="A21" s="1" t="s">
        <v>57</v>
      </c>
      <c r="B21" s="37" t="s">
        <v>206</v>
      </c>
      <c r="C21" s="10">
        <v>1</v>
      </c>
      <c r="D21">
        <v>2</v>
      </c>
      <c r="E21" s="26" t="s">
        <v>140</v>
      </c>
      <c r="F21" s="26" t="s">
        <v>140</v>
      </c>
      <c r="G21" s="26" t="s">
        <v>140</v>
      </c>
    </row>
    <row r="22" spans="1:10" ht="12.75">
      <c r="A22" s="1" t="s">
        <v>58</v>
      </c>
      <c r="B22" s="14" t="s">
        <v>132</v>
      </c>
      <c r="C22" s="10">
        <v>1</v>
      </c>
      <c r="D22">
        <v>1</v>
      </c>
      <c r="E22" s="26" t="s">
        <v>140</v>
      </c>
      <c r="F22" s="26" t="s">
        <v>140</v>
      </c>
      <c r="G22" s="26" t="s">
        <v>140</v>
      </c>
      <c r="I22" s="8"/>
      <c r="J22" s="8"/>
    </row>
    <row r="23" spans="1:7" ht="12.75">
      <c r="A23" s="1" t="s">
        <v>48</v>
      </c>
      <c r="B23" t="s">
        <v>16</v>
      </c>
      <c r="C23" s="10">
        <v>1</v>
      </c>
      <c r="D23">
        <v>1</v>
      </c>
      <c r="E23" s="29">
        <v>1</v>
      </c>
      <c r="F23" s="1">
        <v>1</v>
      </c>
      <c r="G23" s="29">
        <v>1</v>
      </c>
    </row>
    <row r="24" spans="1:7" ht="12.75">
      <c r="A24" t="s">
        <v>19</v>
      </c>
      <c r="B24" t="s">
        <v>20</v>
      </c>
      <c r="C24" s="10">
        <v>1</v>
      </c>
      <c r="D24">
        <v>2</v>
      </c>
      <c r="E24" s="29">
        <v>1</v>
      </c>
      <c r="F24" s="26" t="s">
        <v>140</v>
      </c>
      <c r="G24" s="26" t="s">
        <v>140</v>
      </c>
    </row>
    <row r="25" spans="1:10" ht="12.75">
      <c r="A25" t="s">
        <v>9</v>
      </c>
      <c r="B25" s="1" t="s">
        <v>162</v>
      </c>
      <c r="C25" s="29" t="s">
        <v>140</v>
      </c>
      <c r="D25" s="26" t="s">
        <v>140</v>
      </c>
      <c r="E25" s="26" t="s">
        <v>140</v>
      </c>
      <c r="F25" s="26" t="s">
        <v>140</v>
      </c>
      <c r="G25" s="26" t="s">
        <v>140</v>
      </c>
      <c r="I25" s="8"/>
      <c r="J25" s="8"/>
    </row>
    <row r="26" spans="1:7" ht="12.75">
      <c r="A26" s="8" t="s">
        <v>212</v>
      </c>
      <c r="B26" s="39" t="s">
        <v>121</v>
      </c>
      <c r="C26" s="10">
        <v>1</v>
      </c>
      <c r="D26">
        <v>2</v>
      </c>
      <c r="E26">
        <v>2</v>
      </c>
      <c r="F26" s="10">
        <v>2</v>
      </c>
      <c r="G26">
        <v>2</v>
      </c>
    </row>
    <row r="27" spans="1:7" ht="12.75">
      <c r="A27" s="41" t="s">
        <v>85</v>
      </c>
      <c r="B27" t="s">
        <v>40</v>
      </c>
      <c r="C27" s="29">
        <v>1</v>
      </c>
      <c r="D27" s="29">
        <v>1</v>
      </c>
      <c r="E27" s="29">
        <v>1</v>
      </c>
      <c r="F27" s="26" t="s">
        <v>140</v>
      </c>
      <c r="G27" s="26" t="s">
        <v>140</v>
      </c>
    </row>
    <row r="28" spans="5:7" ht="12.75">
      <c r="E28" s="10"/>
      <c r="F28" s="1"/>
      <c r="G28" s="1"/>
    </row>
    <row r="29" spans="1:7" ht="12.75">
      <c r="A29" s="3" t="s">
        <v>0</v>
      </c>
      <c r="B29" s="3"/>
      <c r="C29" s="3">
        <f>SUM(C2:C27)</f>
        <v>21</v>
      </c>
      <c r="D29" s="3">
        <f>SUM(D2:D27)</f>
        <v>32</v>
      </c>
      <c r="E29" s="3">
        <f>SUM(E2:E27)</f>
        <v>21</v>
      </c>
      <c r="F29" s="3">
        <f>SUM(F2:F27)</f>
        <v>12</v>
      </c>
      <c r="G29" s="3">
        <f>SUM(G2:G27)</f>
        <v>10</v>
      </c>
    </row>
    <row r="30" ht="12.75">
      <c r="F30" s="1"/>
    </row>
    <row r="31" ht="12.75">
      <c r="F31" s="1"/>
    </row>
    <row r="32" spans="1:9" ht="15.75">
      <c r="A32" t="s">
        <v>18</v>
      </c>
      <c r="B32" t="s">
        <v>3</v>
      </c>
      <c r="C32">
        <v>1</v>
      </c>
      <c r="D32">
        <v>2</v>
      </c>
      <c r="E32" s="10">
        <v>2</v>
      </c>
      <c r="F32" s="10">
        <v>2</v>
      </c>
      <c r="G32">
        <v>2</v>
      </c>
      <c r="I32" s="32"/>
    </row>
    <row r="33" spans="2:9" ht="15.75">
      <c r="B33" t="s">
        <v>4</v>
      </c>
      <c r="C33">
        <v>1</v>
      </c>
      <c r="D33">
        <v>2</v>
      </c>
      <c r="E33" s="10">
        <v>2</v>
      </c>
      <c r="F33" s="10">
        <v>2</v>
      </c>
      <c r="G33">
        <v>2</v>
      </c>
      <c r="I33" s="32"/>
    </row>
    <row r="34" spans="2:9" ht="12.75">
      <c r="B34" t="s">
        <v>14</v>
      </c>
      <c r="C34">
        <v>1</v>
      </c>
      <c r="D34">
        <v>2</v>
      </c>
      <c r="E34">
        <v>1</v>
      </c>
      <c r="F34" s="26" t="s">
        <v>140</v>
      </c>
      <c r="G34" s="26" t="s">
        <v>140</v>
      </c>
      <c r="I34" s="8"/>
    </row>
    <row r="35" spans="2:9" ht="12.75">
      <c r="B35" s="1" t="s">
        <v>213</v>
      </c>
      <c r="C35">
        <v>1</v>
      </c>
      <c r="D35">
        <v>2</v>
      </c>
      <c r="E35" s="9" t="s">
        <v>140</v>
      </c>
      <c r="F35" s="9" t="s">
        <v>140</v>
      </c>
      <c r="G35" s="9" t="s">
        <v>140</v>
      </c>
      <c r="I35" s="8"/>
    </row>
    <row r="36" spans="2:7" ht="12.75">
      <c r="B36" t="s">
        <v>39</v>
      </c>
      <c r="C36">
        <v>1</v>
      </c>
      <c r="D36">
        <v>1</v>
      </c>
      <c r="E36" s="29">
        <v>1</v>
      </c>
      <c r="F36" s="10">
        <v>1</v>
      </c>
      <c r="G36" s="29">
        <v>1</v>
      </c>
    </row>
    <row r="37" spans="2:7" ht="12.75">
      <c r="B37" s="37" t="s">
        <v>209</v>
      </c>
      <c r="C37" s="29" t="s">
        <v>198</v>
      </c>
      <c r="D37" s="9" t="s">
        <v>136</v>
      </c>
      <c r="E37" s="26"/>
      <c r="F37" s="26"/>
      <c r="G37" s="26"/>
    </row>
    <row r="38" spans="2:7" ht="12.75">
      <c r="B38" s="37" t="s">
        <v>210</v>
      </c>
      <c r="C38" s="29" t="s">
        <v>198</v>
      </c>
      <c r="D38" s="26" t="s">
        <v>140</v>
      </c>
      <c r="E38" s="26" t="s">
        <v>140</v>
      </c>
      <c r="F38" s="26" t="s">
        <v>140</v>
      </c>
      <c r="G38" s="26" t="s">
        <v>140</v>
      </c>
    </row>
    <row r="39" spans="2:7" ht="12.75">
      <c r="B39" s="33" t="s">
        <v>201</v>
      </c>
      <c r="C39" s="29" t="s">
        <v>140</v>
      </c>
      <c r="D39" s="26" t="s">
        <v>140</v>
      </c>
      <c r="E39" s="26" t="s">
        <v>140</v>
      </c>
      <c r="F39" s="26" t="s">
        <v>140</v>
      </c>
      <c r="G39" s="26" t="s">
        <v>140</v>
      </c>
    </row>
    <row r="40" spans="5:9" ht="12.75">
      <c r="E40" s="1"/>
      <c r="F40" s="1"/>
      <c r="G40" s="1"/>
      <c r="I40" s="8"/>
    </row>
    <row r="41" spans="1:9" ht="12.75">
      <c r="A41" s="1" t="s">
        <v>60</v>
      </c>
      <c r="B41" t="s">
        <v>186</v>
      </c>
      <c r="C41">
        <v>1</v>
      </c>
      <c r="D41">
        <v>2</v>
      </c>
      <c r="E41" s="29">
        <v>2</v>
      </c>
      <c r="F41" s="10">
        <v>2</v>
      </c>
      <c r="G41" s="29">
        <v>2</v>
      </c>
      <c r="H41" s="16"/>
      <c r="I41" s="17"/>
    </row>
    <row r="42" spans="2:10" ht="12.75">
      <c r="B42" s="1" t="s">
        <v>214</v>
      </c>
      <c r="C42">
        <v>1</v>
      </c>
      <c r="D42">
        <v>2</v>
      </c>
      <c r="E42" s="10">
        <v>1</v>
      </c>
      <c r="F42" s="10">
        <v>1</v>
      </c>
      <c r="G42" s="10">
        <v>1</v>
      </c>
      <c r="I42" s="24"/>
      <c r="J42" s="16"/>
    </row>
    <row r="43" spans="2:9" ht="12.75">
      <c r="B43" t="s">
        <v>46</v>
      </c>
      <c r="C43">
        <v>1</v>
      </c>
      <c r="D43">
        <v>2</v>
      </c>
      <c r="E43" s="10">
        <v>2</v>
      </c>
      <c r="F43" s="10">
        <v>2</v>
      </c>
      <c r="G43" s="10">
        <v>2</v>
      </c>
      <c r="I43" s="8"/>
    </row>
    <row r="44" spans="2:7" ht="12.75">
      <c r="B44" s="1" t="s">
        <v>127</v>
      </c>
      <c r="C44">
        <v>1</v>
      </c>
      <c r="D44">
        <v>2</v>
      </c>
      <c r="E44" s="10">
        <v>2</v>
      </c>
      <c r="F44" s="10">
        <v>2</v>
      </c>
      <c r="G44" s="10">
        <v>2</v>
      </c>
    </row>
    <row r="45" spans="2:10" ht="12.75">
      <c r="B45" s="1" t="s">
        <v>128</v>
      </c>
      <c r="C45">
        <v>1</v>
      </c>
      <c r="D45">
        <v>2</v>
      </c>
      <c r="E45" s="29">
        <v>2</v>
      </c>
      <c r="F45" s="26" t="s">
        <v>140</v>
      </c>
      <c r="G45" s="26" t="s">
        <v>140</v>
      </c>
      <c r="H45" s="27"/>
      <c r="I45" s="24"/>
      <c r="J45" s="28"/>
    </row>
    <row r="46" spans="2:9" ht="12.75">
      <c r="B46" s="38" t="s">
        <v>181</v>
      </c>
      <c r="C46">
        <v>1</v>
      </c>
      <c r="D46">
        <v>2</v>
      </c>
      <c r="E46" s="26" t="s">
        <v>140</v>
      </c>
      <c r="F46" s="26" t="s">
        <v>140</v>
      </c>
      <c r="G46" s="26" t="s">
        <v>140</v>
      </c>
      <c r="I46" s="8"/>
    </row>
    <row r="47" spans="2:9" ht="12.75">
      <c r="B47" s="1" t="s">
        <v>62</v>
      </c>
      <c r="C47">
        <v>1</v>
      </c>
      <c r="D47">
        <v>2</v>
      </c>
      <c r="E47" s="10">
        <v>2</v>
      </c>
      <c r="F47" s="10">
        <v>2</v>
      </c>
      <c r="G47" s="10">
        <v>2</v>
      </c>
      <c r="I47" s="8"/>
    </row>
    <row r="48" spans="5:9" ht="12.75">
      <c r="E48" s="10"/>
      <c r="F48" s="1"/>
      <c r="G48" s="9"/>
      <c r="I48" s="8"/>
    </row>
    <row r="49" spans="2:9" ht="12.75">
      <c r="B49" s="1"/>
      <c r="E49" s="10"/>
      <c r="F49" s="9"/>
      <c r="G49" s="9"/>
      <c r="I49" s="8"/>
    </row>
    <row r="50" spans="1:9" ht="12.75">
      <c r="A50" s="1" t="s">
        <v>59</v>
      </c>
      <c r="B50" s="1" t="s">
        <v>125</v>
      </c>
      <c r="C50">
        <v>1</v>
      </c>
      <c r="D50">
        <v>3</v>
      </c>
      <c r="E50" s="10">
        <v>3</v>
      </c>
      <c r="F50" s="10">
        <v>2</v>
      </c>
      <c r="G50" s="10">
        <v>2</v>
      </c>
      <c r="I50" s="8"/>
    </row>
    <row r="51" spans="2:9" ht="12.75">
      <c r="B51" s="37" t="s">
        <v>179</v>
      </c>
      <c r="C51" s="29" t="s">
        <v>140</v>
      </c>
      <c r="D51" s="26" t="s">
        <v>140</v>
      </c>
      <c r="E51" s="26" t="s">
        <v>140</v>
      </c>
      <c r="F51" s="26" t="s">
        <v>140</v>
      </c>
      <c r="G51" s="26" t="s">
        <v>140</v>
      </c>
      <c r="I51" s="8"/>
    </row>
    <row r="52" spans="2:9" ht="12.75">
      <c r="B52" s="1" t="s">
        <v>126</v>
      </c>
      <c r="C52">
        <v>1</v>
      </c>
      <c r="D52">
        <v>1</v>
      </c>
      <c r="E52" s="10">
        <v>1</v>
      </c>
      <c r="F52" s="10">
        <v>1</v>
      </c>
      <c r="G52" s="10">
        <v>1</v>
      </c>
      <c r="I52" s="8"/>
    </row>
    <row r="53" spans="2:9" ht="12.75">
      <c r="B53" s="37" t="s">
        <v>180</v>
      </c>
      <c r="C53" s="29" t="s">
        <v>140</v>
      </c>
      <c r="D53" s="26" t="s">
        <v>140</v>
      </c>
      <c r="E53" s="26" t="s">
        <v>140</v>
      </c>
      <c r="F53" s="26" t="s">
        <v>140</v>
      </c>
      <c r="G53" s="26" t="s">
        <v>140</v>
      </c>
      <c r="I53" s="8"/>
    </row>
    <row r="54" spans="6:9" ht="12.75">
      <c r="F54" s="1"/>
      <c r="G54" s="1"/>
      <c r="I54" s="8"/>
    </row>
    <row r="55" spans="1:9" ht="12.75">
      <c r="A55" s="3" t="s">
        <v>42</v>
      </c>
      <c r="B55" s="3"/>
      <c r="C55" s="3">
        <f>SUM(C32:C54)</f>
        <v>14</v>
      </c>
      <c r="D55" s="3">
        <f>SUM(D32:D54)</f>
        <v>27</v>
      </c>
      <c r="E55" s="3">
        <f>SUM(E32:E54)</f>
        <v>21</v>
      </c>
      <c r="F55" s="3">
        <f>SUM(F32:F54)</f>
        <v>17</v>
      </c>
      <c r="G55" s="3">
        <f>SUM(G32:G54)</f>
        <v>17</v>
      </c>
      <c r="I55" s="8"/>
    </row>
    <row r="56" spans="6:9" ht="12.75">
      <c r="F56" s="1"/>
      <c r="G56" s="1"/>
      <c r="I56" s="8"/>
    </row>
    <row r="58" spans="1:7" ht="12.75">
      <c r="A58" s="2" t="s">
        <v>1</v>
      </c>
      <c r="B58" s="2"/>
      <c r="C58" s="2">
        <f>SUM(C2:C27,C30:C54)</f>
        <v>35</v>
      </c>
      <c r="D58" s="2">
        <f>SUM(D2:D27,D30:D54)</f>
        <v>59</v>
      </c>
      <c r="E58" s="2">
        <f>SUM(E2:E27,E30:E54)</f>
        <v>42</v>
      </c>
      <c r="F58" s="2">
        <f>SUM(F2:F27,F30:F54)</f>
        <v>29</v>
      </c>
      <c r="G58" s="2">
        <f>SUM(G2:G27,G30:G54)</f>
        <v>27</v>
      </c>
    </row>
    <row r="59" spans="2:7" ht="12.75">
      <c r="B59" s="115" t="s">
        <v>215</v>
      </c>
      <c r="C59" s="142">
        <v>1</v>
      </c>
      <c r="D59" s="141">
        <v>1</v>
      </c>
      <c r="E59" s="140">
        <v>1</v>
      </c>
      <c r="F59" s="143">
        <v>1</v>
      </c>
      <c r="G59" s="143">
        <v>1</v>
      </c>
    </row>
    <row r="61" ht="13.5" thickBot="1">
      <c r="B61" t="s">
        <v>2</v>
      </c>
    </row>
    <row r="62" spans="2:4" ht="12.75">
      <c r="B62" s="4" t="s">
        <v>26</v>
      </c>
      <c r="C62" s="11"/>
      <c r="D62" s="19"/>
    </row>
    <row r="63" spans="2:4" ht="12.75">
      <c r="B63" s="5" t="s">
        <v>27</v>
      </c>
      <c r="C63" s="12"/>
      <c r="D63" s="6">
        <f>G58/C58</f>
        <v>0.7714285714285715</v>
      </c>
    </row>
    <row r="64" spans="2:4" ht="12.75">
      <c r="B64" s="5" t="s">
        <v>28</v>
      </c>
      <c r="C64" s="12"/>
      <c r="D64" s="6">
        <f>G58/D58</f>
        <v>0.4576271186440678</v>
      </c>
    </row>
    <row r="65" spans="2:4" ht="13.5" thickBot="1">
      <c r="B65" s="7" t="s">
        <v>29</v>
      </c>
      <c r="C65" s="13"/>
      <c r="D65" s="18"/>
    </row>
    <row r="66" ht="12" customHeight="1"/>
    <row r="85" spans="4:6" ht="12.75">
      <c r="D85" s="16"/>
      <c r="E85" s="16"/>
      <c r="F85" s="30"/>
    </row>
  </sheetData>
  <sheetProtection/>
  <printOptions/>
  <pageMargins left="0.13" right="0.14" top="0.18" bottom="0.26" header="0" footer="0"/>
  <pageSetup horizontalDpi="300" verticalDpi="3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I72"/>
  <sheetViews>
    <sheetView zoomScalePageLayoutView="0" workbookViewId="0" topLeftCell="A1">
      <pane ySplit="555" topLeftCell="A56" activePane="bottomLeft" state="split"/>
      <selection pane="topLeft" activeCell="C1" sqref="C1:C16384"/>
      <selection pane="bottomLeft" activeCell="A68" sqref="A68:F68"/>
    </sheetView>
  </sheetViews>
  <sheetFormatPr defaultColWidth="11.421875" defaultRowHeight="12.75"/>
  <cols>
    <col min="1" max="1" width="30.421875" style="0" bestFit="1" customWidth="1"/>
    <col min="2" max="2" width="9.140625" style="0" bestFit="1" customWidth="1"/>
    <col min="3" max="3" width="10.140625" style="9" bestFit="1" customWidth="1"/>
    <col min="4" max="4" width="18.8515625" style="0" bestFit="1" customWidth="1"/>
    <col min="5" max="5" width="14.421875" style="9" bestFit="1" customWidth="1"/>
    <col min="6" max="6" width="11.140625" style="9" bestFit="1" customWidth="1"/>
    <col min="7" max="7" width="12.28125" style="9" bestFit="1" customWidth="1"/>
  </cols>
  <sheetData>
    <row r="1" spans="1:9" s="9" customFormat="1" ht="15">
      <c r="A1" s="77" t="s">
        <v>17</v>
      </c>
      <c r="B1" s="77" t="s">
        <v>96</v>
      </c>
      <c r="C1" s="77" t="s">
        <v>97</v>
      </c>
      <c r="D1" s="77" t="s">
        <v>98</v>
      </c>
      <c r="E1" s="77"/>
      <c r="F1" s="77" t="s">
        <v>99</v>
      </c>
      <c r="G1" s="78" t="s">
        <v>100</v>
      </c>
      <c r="I1" s="16"/>
    </row>
    <row r="2" spans="1:9" ht="12.75">
      <c r="A2" t="s">
        <v>101</v>
      </c>
      <c r="B2" s="20" t="s">
        <v>86</v>
      </c>
      <c r="C2" s="88">
        <v>42346</v>
      </c>
      <c r="D2" s="96">
        <v>42399</v>
      </c>
      <c r="E2" s="9" t="s">
        <v>142</v>
      </c>
      <c r="F2" s="9">
        <v>886</v>
      </c>
      <c r="G2" s="20"/>
      <c r="I2" s="16"/>
    </row>
    <row r="3" spans="1:9" ht="12.75">
      <c r="A3" s="1" t="s">
        <v>55</v>
      </c>
      <c r="B3" s="22" t="s">
        <v>67</v>
      </c>
      <c r="C3" s="88">
        <v>42348</v>
      </c>
      <c r="D3" s="86">
        <f>C3+54</f>
        <v>42402</v>
      </c>
      <c r="E3" s="94" t="s">
        <v>144</v>
      </c>
      <c r="F3" s="20"/>
      <c r="G3" s="20"/>
      <c r="I3" s="16"/>
    </row>
    <row r="4" spans="1:9" ht="12.75">
      <c r="A4" t="s">
        <v>103</v>
      </c>
      <c r="B4" s="22" t="s">
        <v>122</v>
      </c>
      <c r="C4" s="93">
        <v>42350</v>
      </c>
      <c r="D4" s="97">
        <v>42403</v>
      </c>
      <c r="E4" s="9" t="s">
        <v>142</v>
      </c>
      <c r="F4" s="9">
        <v>887</v>
      </c>
      <c r="G4" s="20"/>
      <c r="I4" s="16"/>
    </row>
    <row r="5" spans="1:9" s="9" customFormat="1" ht="12.75">
      <c r="A5" t="s">
        <v>101</v>
      </c>
      <c r="B5" s="20" t="s">
        <v>86</v>
      </c>
      <c r="C5" s="89">
        <v>42352</v>
      </c>
      <c r="D5" s="96">
        <v>42404</v>
      </c>
      <c r="E5" s="9" t="s">
        <v>142</v>
      </c>
      <c r="F5" s="9">
        <v>888</v>
      </c>
      <c r="I5" s="16"/>
    </row>
    <row r="6" spans="1:9" ht="12.75">
      <c r="A6" t="s">
        <v>101</v>
      </c>
      <c r="B6" s="20" t="s">
        <v>102</v>
      </c>
      <c r="C6" s="89">
        <v>42353</v>
      </c>
      <c r="D6" s="96">
        <v>42406</v>
      </c>
      <c r="E6" s="9" t="s">
        <v>142</v>
      </c>
      <c r="F6" s="9">
        <v>889</v>
      </c>
      <c r="G6" s="20"/>
      <c r="I6" s="16"/>
    </row>
    <row r="7" spans="1:9" s="9" customFormat="1" ht="12.75">
      <c r="A7" t="s">
        <v>18</v>
      </c>
      <c r="B7" s="22" t="s">
        <v>66</v>
      </c>
      <c r="C7" s="89">
        <v>42353</v>
      </c>
      <c r="D7" s="96">
        <v>42406</v>
      </c>
      <c r="E7" s="9" t="s">
        <v>142</v>
      </c>
      <c r="F7" s="9">
        <v>890</v>
      </c>
      <c r="I7" s="16"/>
    </row>
    <row r="8" spans="1:9" ht="12.75">
      <c r="A8" t="s">
        <v>103</v>
      </c>
      <c r="B8" s="22" t="s">
        <v>122</v>
      </c>
      <c r="C8" s="93">
        <v>42354</v>
      </c>
      <c r="D8" s="97">
        <v>42407</v>
      </c>
      <c r="E8" s="9" t="s">
        <v>142</v>
      </c>
      <c r="F8" s="9">
        <v>891</v>
      </c>
      <c r="G8" s="20"/>
      <c r="I8" s="16"/>
    </row>
    <row r="9" spans="1:9" ht="12.75">
      <c r="A9" t="s">
        <v>105</v>
      </c>
      <c r="B9" s="20" t="s">
        <v>79</v>
      </c>
      <c r="C9" s="89">
        <v>42354</v>
      </c>
      <c r="D9" s="86">
        <f>C9+54</f>
        <v>42408</v>
      </c>
      <c r="E9" s="9" t="s">
        <v>142</v>
      </c>
      <c r="F9" s="9">
        <v>892</v>
      </c>
      <c r="G9" s="20"/>
      <c r="I9" s="16"/>
    </row>
    <row r="10" spans="1:9" ht="12.75">
      <c r="A10" s="1" t="s">
        <v>50</v>
      </c>
      <c r="B10" s="22" t="s">
        <v>104</v>
      </c>
      <c r="C10" s="89">
        <v>42354</v>
      </c>
      <c r="D10" s="86">
        <f>C10+54</f>
        <v>42408</v>
      </c>
      <c r="E10" s="95" t="s">
        <v>141</v>
      </c>
      <c r="F10" s="20"/>
      <c r="G10" s="20"/>
      <c r="I10" s="16"/>
    </row>
    <row r="11" spans="1:9" ht="12.75">
      <c r="A11" s="1" t="s">
        <v>55</v>
      </c>
      <c r="B11" s="22" t="s">
        <v>67</v>
      </c>
      <c r="C11" s="89">
        <v>42355</v>
      </c>
      <c r="D11" s="86">
        <f aca="true" t="shared" si="0" ref="D11:D16">C11+54</f>
        <v>42409</v>
      </c>
      <c r="E11" s="9" t="s">
        <v>142</v>
      </c>
      <c r="F11" s="9">
        <v>893</v>
      </c>
      <c r="G11" s="20"/>
      <c r="I11" s="16"/>
    </row>
    <row r="12" spans="1:9" ht="12.75">
      <c r="A12" t="s">
        <v>101</v>
      </c>
      <c r="B12" s="20" t="s">
        <v>102</v>
      </c>
      <c r="C12" s="88">
        <v>42358</v>
      </c>
      <c r="D12" s="86">
        <f t="shared" si="0"/>
        <v>42412</v>
      </c>
      <c r="E12" s="9" t="s">
        <v>142</v>
      </c>
      <c r="F12" s="9">
        <v>894</v>
      </c>
      <c r="G12" s="20"/>
      <c r="I12" s="16"/>
    </row>
    <row r="13" spans="1:9" ht="12.75">
      <c r="A13" s="1" t="s">
        <v>90</v>
      </c>
      <c r="B13" s="20" t="s">
        <v>91</v>
      </c>
      <c r="C13" s="88">
        <v>42358</v>
      </c>
      <c r="D13" s="86">
        <f t="shared" si="0"/>
        <v>42412</v>
      </c>
      <c r="E13" s="94" t="s">
        <v>144</v>
      </c>
      <c r="F13" s="20"/>
      <c r="G13" s="20"/>
      <c r="I13" s="16"/>
    </row>
    <row r="14" spans="1:9" ht="12.75">
      <c r="A14" s="1" t="s">
        <v>50</v>
      </c>
      <c r="B14" s="22" t="s">
        <v>104</v>
      </c>
      <c r="C14" s="88">
        <v>42359</v>
      </c>
      <c r="D14" s="86">
        <f>C14+54</f>
        <v>42413</v>
      </c>
      <c r="E14" s="95" t="s">
        <v>141</v>
      </c>
      <c r="F14" s="20"/>
      <c r="G14" s="20"/>
      <c r="I14" s="16"/>
    </row>
    <row r="15" spans="1:9" ht="12.75">
      <c r="A15" t="s">
        <v>18</v>
      </c>
      <c r="B15" s="22" t="s">
        <v>66</v>
      </c>
      <c r="C15" s="93">
        <v>42359</v>
      </c>
      <c r="D15" s="86">
        <f>C15+54</f>
        <v>42413</v>
      </c>
      <c r="E15" s="9" t="s">
        <v>142</v>
      </c>
      <c r="F15" s="9">
        <v>895</v>
      </c>
      <c r="G15" s="20"/>
      <c r="I15" s="16"/>
    </row>
    <row r="16" spans="1:9" ht="12.75">
      <c r="A16" t="s">
        <v>101</v>
      </c>
      <c r="B16" s="20" t="s">
        <v>76</v>
      </c>
      <c r="C16" s="88">
        <v>42361</v>
      </c>
      <c r="D16" s="86">
        <f t="shared" si="0"/>
        <v>42415</v>
      </c>
      <c r="E16" s="95" t="s">
        <v>154</v>
      </c>
      <c r="F16" s="20"/>
      <c r="G16" s="20"/>
      <c r="I16" s="16"/>
    </row>
    <row r="17" spans="1:9" ht="12.75">
      <c r="A17" t="s">
        <v>18</v>
      </c>
      <c r="B17" s="22" t="s">
        <v>72</v>
      </c>
      <c r="C17" s="88">
        <v>42362</v>
      </c>
      <c r="D17" s="86">
        <f aca="true" t="shared" si="1" ref="D17:D23">C17+54</f>
        <v>42416</v>
      </c>
      <c r="E17" s="9" t="s">
        <v>142</v>
      </c>
      <c r="F17" s="9">
        <v>896</v>
      </c>
      <c r="G17" s="20"/>
      <c r="I17" s="16"/>
    </row>
    <row r="18" spans="1:5" ht="12.75">
      <c r="A18" t="s">
        <v>111</v>
      </c>
      <c r="B18" s="40" t="s">
        <v>5</v>
      </c>
      <c r="C18" s="88">
        <v>42363</v>
      </c>
      <c r="D18" s="86">
        <f t="shared" si="1"/>
        <v>42417</v>
      </c>
      <c r="E18" s="95" t="s">
        <v>141</v>
      </c>
    </row>
    <row r="19" spans="1:9" ht="15">
      <c r="A19" s="1" t="s">
        <v>90</v>
      </c>
      <c r="B19" s="20" t="s">
        <v>91</v>
      </c>
      <c r="C19" s="88">
        <v>42363</v>
      </c>
      <c r="D19" s="86">
        <f>C19+54</f>
        <v>42417</v>
      </c>
      <c r="E19" s="94" t="s">
        <v>144</v>
      </c>
      <c r="F19" s="83"/>
      <c r="G19" s="83"/>
      <c r="I19" s="16"/>
    </row>
    <row r="20" spans="1:9" ht="12.75">
      <c r="A20" t="s">
        <v>106</v>
      </c>
      <c r="B20" s="20" t="s">
        <v>107</v>
      </c>
      <c r="C20" s="88">
        <v>42364</v>
      </c>
      <c r="D20" s="86">
        <f t="shared" si="1"/>
        <v>42418</v>
      </c>
      <c r="E20" s="94" t="s">
        <v>139</v>
      </c>
      <c r="F20" s="20"/>
      <c r="G20" s="20"/>
      <c r="I20" s="16"/>
    </row>
    <row r="21" spans="1:9" ht="15">
      <c r="A21" t="s">
        <v>101</v>
      </c>
      <c r="B21" s="22" t="s">
        <v>74</v>
      </c>
      <c r="C21" s="88">
        <v>42365</v>
      </c>
      <c r="D21" s="96">
        <v>42417</v>
      </c>
      <c r="E21" s="9" t="s">
        <v>142</v>
      </c>
      <c r="F21" s="9">
        <v>897</v>
      </c>
      <c r="G21" s="83"/>
      <c r="I21" s="16"/>
    </row>
    <row r="22" spans="1:9" ht="15">
      <c r="A22" s="1" t="s">
        <v>105</v>
      </c>
      <c r="B22" s="20" t="s">
        <v>69</v>
      </c>
      <c r="C22" s="88">
        <v>42365</v>
      </c>
      <c r="D22" s="96">
        <v>42417</v>
      </c>
      <c r="E22" s="9" t="s">
        <v>142</v>
      </c>
      <c r="F22" s="102">
        <v>898</v>
      </c>
      <c r="G22" s="83"/>
      <c r="I22" s="16"/>
    </row>
    <row r="23" spans="1:9" ht="15">
      <c r="A23" t="s">
        <v>101</v>
      </c>
      <c r="B23" s="22" t="s">
        <v>131</v>
      </c>
      <c r="C23" s="88">
        <v>42366</v>
      </c>
      <c r="D23" s="86">
        <f t="shared" si="1"/>
        <v>42420</v>
      </c>
      <c r="E23" s="95" t="s">
        <v>154</v>
      </c>
      <c r="F23" s="83"/>
      <c r="G23" s="83"/>
      <c r="I23" s="16"/>
    </row>
    <row r="24" spans="1:9" ht="15">
      <c r="A24" t="s">
        <v>11</v>
      </c>
      <c r="B24" s="20" t="s">
        <v>108</v>
      </c>
      <c r="C24" s="88">
        <v>42367</v>
      </c>
      <c r="D24" s="86">
        <f>C24+54</f>
        <v>42421</v>
      </c>
      <c r="E24" s="94" t="s">
        <v>139</v>
      </c>
      <c r="F24" s="83"/>
      <c r="G24" s="83"/>
      <c r="I24" s="16"/>
    </row>
    <row r="25" spans="1:9" ht="15">
      <c r="A25" t="s">
        <v>101</v>
      </c>
      <c r="B25" s="35" t="s">
        <v>76</v>
      </c>
      <c r="C25" s="88">
        <v>42368</v>
      </c>
      <c r="D25" s="96">
        <v>42421</v>
      </c>
      <c r="E25" s="9" t="s">
        <v>142</v>
      </c>
      <c r="F25" s="102">
        <v>899</v>
      </c>
      <c r="G25" s="83"/>
      <c r="I25" s="16"/>
    </row>
    <row r="26" spans="1:9" ht="12.75">
      <c r="A26" s="1" t="s">
        <v>101</v>
      </c>
      <c r="B26" s="35" t="s">
        <v>95</v>
      </c>
      <c r="C26" s="88">
        <v>42369</v>
      </c>
      <c r="D26" s="86">
        <f aca="true" t="shared" si="2" ref="D26:D40">C26+54</f>
        <v>42423</v>
      </c>
      <c r="E26" s="9" t="s">
        <v>142</v>
      </c>
      <c r="F26" s="20">
        <v>900</v>
      </c>
      <c r="G26" s="20"/>
      <c r="I26" s="16"/>
    </row>
    <row r="27" spans="1:9" ht="12.75">
      <c r="A27" t="s">
        <v>101</v>
      </c>
      <c r="B27" s="22" t="s">
        <v>74</v>
      </c>
      <c r="C27" s="91">
        <v>42371</v>
      </c>
      <c r="D27" s="96">
        <v>42424</v>
      </c>
      <c r="E27" s="9" t="s">
        <v>142</v>
      </c>
      <c r="F27" s="20">
        <v>901</v>
      </c>
      <c r="G27" s="20"/>
      <c r="I27" s="16"/>
    </row>
    <row r="28" spans="1:5" ht="12.75">
      <c r="A28" t="s">
        <v>106</v>
      </c>
      <c r="B28" s="20" t="s">
        <v>107</v>
      </c>
      <c r="C28" s="92">
        <v>42372</v>
      </c>
      <c r="D28" s="86">
        <f t="shared" si="2"/>
        <v>42426</v>
      </c>
      <c r="E28" s="94" t="s">
        <v>139</v>
      </c>
    </row>
    <row r="29" spans="1:9" ht="15">
      <c r="A29" t="s">
        <v>101</v>
      </c>
      <c r="B29" s="20" t="s">
        <v>77</v>
      </c>
      <c r="C29" s="91">
        <v>42372</v>
      </c>
      <c r="D29" s="86">
        <f t="shared" si="2"/>
        <v>42426</v>
      </c>
      <c r="E29" s="95" t="s">
        <v>144</v>
      </c>
      <c r="F29" s="83"/>
      <c r="G29" s="83"/>
      <c r="I29" s="16"/>
    </row>
    <row r="30" spans="1:5" ht="12.75">
      <c r="A30" t="s">
        <v>101</v>
      </c>
      <c r="B30" s="22" t="s">
        <v>131</v>
      </c>
      <c r="C30" s="91">
        <v>42373</v>
      </c>
      <c r="D30" s="86">
        <f t="shared" si="2"/>
        <v>42427</v>
      </c>
      <c r="E30" s="95" t="s">
        <v>154</v>
      </c>
    </row>
    <row r="31" spans="1:9" ht="12.75">
      <c r="A31" t="s">
        <v>11</v>
      </c>
      <c r="B31" s="20" t="s">
        <v>108</v>
      </c>
      <c r="C31" s="92">
        <v>42374</v>
      </c>
      <c r="D31" s="86">
        <f t="shared" si="2"/>
        <v>42428</v>
      </c>
      <c r="E31" s="95" t="s">
        <v>144</v>
      </c>
      <c r="F31" s="20"/>
      <c r="G31" s="20"/>
      <c r="I31" s="16"/>
    </row>
    <row r="32" spans="1:9" ht="12.75">
      <c r="A32" t="s">
        <v>18</v>
      </c>
      <c r="B32" s="22" t="s">
        <v>70</v>
      </c>
      <c r="C32" s="91">
        <v>42375</v>
      </c>
      <c r="D32" s="86">
        <f t="shared" si="2"/>
        <v>42429</v>
      </c>
      <c r="E32" s="95" t="s">
        <v>141</v>
      </c>
      <c r="F32" s="20"/>
      <c r="G32" s="20"/>
      <c r="I32" s="16"/>
    </row>
    <row r="33" spans="1:9" ht="15">
      <c r="A33" s="1" t="s">
        <v>101</v>
      </c>
      <c r="B33" s="35" t="s">
        <v>95</v>
      </c>
      <c r="C33" s="91">
        <v>42376</v>
      </c>
      <c r="D33" s="86">
        <f t="shared" si="2"/>
        <v>42430</v>
      </c>
      <c r="E33" s="9" t="s">
        <v>142</v>
      </c>
      <c r="F33" s="20">
        <v>904</v>
      </c>
      <c r="G33" s="83"/>
      <c r="I33" s="16"/>
    </row>
    <row r="34" spans="1:9" ht="12.75">
      <c r="A34" s="1" t="s">
        <v>57</v>
      </c>
      <c r="B34" s="20" t="s">
        <v>109</v>
      </c>
      <c r="C34" s="91">
        <v>42376</v>
      </c>
      <c r="D34" s="86">
        <f t="shared" si="2"/>
        <v>42430</v>
      </c>
      <c r="E34" s="95" t="s">
        <v>136</v>
      </c>
      <c r="F34" s="20"/>
      <c r="G34" s="20"/>
      <c r="I34" s="16"/>
    </row>
    <row r="35" spans="1:6" ht="12.75">
      <c r="A35" t="s">
        <v>18</v>
      </c>
      <c r="B35" s="40" t="s">
        <v>150</v>
      </c>
      <c r="C35" s="91">
        <v>42376</v>
      </c>
      <c r="D35" s="96">
        <v>42429</v>
      </c>
      <c r="E35" s="9" t="s">
        <v>142</v>
      </c>
      <c r="F35" s="20">
        <v>902</v>
      </c>
    </row>
    <row r="36" spans="1:5" ht="12.75">
      <c r="A36" s="1" t="s">
        <v>182</v>
      </c>
      <c r="B36" s="20" t="s">
        <v>78</v>
      </c>
      <c r="C36" s="91">
        <v>42376</v>
      </c>
      <c r="D36" s="86">
        <f t="shared" si="2"/>
        <v>42430</v>
      </c>
      <c r="E36" s="95" t="s">
        <v>173</v>
      </c>
    </row>
    <row r="37" spans="1:9" ht="12.75">
      <c r="A37" t="s">
        <v>80</v>
      </c>
      <c r="B37" s="22" t="s">
        <v>71</v>
      </c>
      <c r="C37" s="91">
        <v>42377</v>
      </c>
      <c r="D37" s="96">
        <v>42429</v>
      </c>
      <c r="E37" s="9" t="s">
        <v>142</v>
      </c>
      <c r="F37" s="20">
        <v>903</v>
      </c>
      <c r="G37" s="20"/>
      <c r="I37" s="16"/>
    </row>
    <row r="38" spans="1:9" ht="12.75">
      <c r="A38" t="s">
        <v>101</v>
      </c>
      <c r="B38" s="20" t="s">
        <v>77</v>
      </c>
      <c r="C38" s="91">
        <v>42378</v>
      </c>
      <c r="D38" s="86">
        <f t="shared" si="2"/>
        <v>42432</v>
      </c>
      <c r="E38" s="95" t="s">
        <v>144</v>
      </c>
      <c r="F38" s="20"/>
      <c r="G38" s="20"/>
      <c r="I38" s="16"/>
    </row>
    <row r="39" spans="1:9" ht="12.75">
      <c r="A39" s="1" t="s">
        <v>53</v>
      </c>
      <c r="B39" s="22" t="s">
        <v>113</v>
      </c>
      <c r="C39" s="91">
        <v>42380</v>
      </c>
      <c r="D39" s="108">
        <v>42435</v>
      </c>
      <c r="E39" s="9" t="s">
        <v>142</v>
      </c>
      <c r="G39" s="34">
        <v>906</v>
      </c>
      <c r="I39" s="16"/>
    </row>
    <row r="40" spans="1:9" ht="12.75">
      <c r="A40" t="s">
        <v>18</v>
      </c>
      <c r="B40" s="22" t="s">
        <v>70</v>
      </c>
      <c r="C40" s="91">
        <v>42381</v>
      </c>
      <c r="D40" s="86">
        <f t="shared" si="2"/>
        <v>42435</v>
      </c>
      <c r="E40" s="95" t="s">
        <v>159</v>
      </c>
      <c r="F40" s="20"/>
      <c r="G40" s="20"/>
      <c r="I40" s="16"/>
    </row>
    <row r="41" spans="1:9" ht="12.75">
      <c r="A41" t="s">
        <v>18</v>
      </c>
      <c r="B41" s="40" t="s">
        <v>150</v>
      </c>
      <c r="C41" s="92">
        <v>42382</v>
      </c>
      <c r="D41" s="86">
        <v>42436</v>
      </c>
      <c r="E41" s="9" t="s">
        <v>142</v>
      </c>
      <c r="F41" s="20">
        <v>905</v>
      </c>
      <c r="G41" s="20"/>
      <c r="I41" s="16"/>
    </row>
    <row r="42" spans="1:9" ht="12.75">
      <c r="A42" s="1" t="s">
        <v>51</v>
      </c>
      <c r="B42" s="22" t="s">
        <v>112</v>
      </c>
      <c r="C42" s="91">
        <v>42383</v>
      </c>
      <c r="D42" s="86">
        <f aca="true" t="shared" si="3" ref="D42:D53">C42+54</f>
        <v>42437</v>
      </c>
      <c r="E42" s="94" t="s">
        <v>139</v>
      </c>
      <c r="F42" s="20"/>
      <c r="G42" s="20"/>
      <c r="I42" s="16"/>
    </row>
    <row r="43" spans="1:9" ht="12.75">
      <c r="A43" s="1" t="s">
        <v>57</v>
      </c>
      <c r="B43" s="20" t="s">
        <v>109</v>
      </c>
      <c r="C43" s="92">
        <v>42383</v>
      </c>
      <c r="D43" s="86"/>
      <c r="E43" s="95" t="s">
        <v>136</v>
      </c>
      <c r="F43" s="20"/>
      <c r="G43" s="20"/>
      <c r="I43" s="16"/>
    </row>
    <row r="44" spans="1:9" ht="12.75">
      <c r="A44" s="1" t="s">
        <v>184</v>
      </c>
      <c r="B44" s="20" t="s">
        <v>78</v>
      </c>
      <c r="C44" s="92">
        <v>42383</v>
      </c>
      <c r="D44" s="86">
        <f t="shared" si="3"/>
        <v>42437</v>
      </c>
      <c r="E44" s="95" t="s">
        <v>173</v>
      </c>
      <c r="F44" s="20"/>
      <c r="G44" s="20"/>
      <c r="I44" s="16"/>
    </row>
    <row r="45" spans="1:9" ht="12.75">
      <c r="A45" t="s">
        <v>80</v>
      </c>
      <c r="B45" s="22" t="s">
        <v>110</v>
      </c>
      <c r="C45" s="91">
        <v>42384</v>
      </c>
      <c r="D45" s="86">
        <f t="shared" si="3"/>
        <v>42438</v>
      </c>
      <c r="E45" s="95" t="s">
        <v>144</v>
      </c>
      <c r="F45" s="20"/>
      <c r="G45" s="20"/>
      <c r="I45" s="16"/>
    </row>
    <row r="46" spans="1:6" ht="12.75">
      <c r="A46" t="s">
        <v>11</v>
      </c>
      <c r="B46" s="20" t="s">
        <v>75</v>
      </c>
      <c r="C46" s="91">
        <v>42384</v>
      </c>
      <c r="D46" s="96">
        <v>42436</v>
      </c>
      <c r="E46" s="9" t="s">
        <v>142</v>
      </c>
      <c r="F46" s="20">
        <v>907</v>
      </c>
    </row>
    <row r="47" spans="1:9" ht="12.75">
      <c r="A47" t="s">
        <v>145</v>
      </c>
      <c r="B47" s="9" t="s">
        <v>146</v>
      </c>
      <c r="C47" s="88">
        <v>42389</v>
      </c>
      <c r="D47" s="86">
        <f t="shared" si="3"/>
        <v>42443</v>
      </c>
      <c r="E47" s="20"/>
      <c r="F47" s="20"/>
      <c r="G47" s="20"/>
      <c r="I47" s="16"/>
    </row>
    <row r="48" spans="1:9" ht="12.75">
      <c r="A48" t="s">
        <v>105</v>
      </c>
      <c r="B48" s="22" t="s">
        <v>69</v>
      </c>
      <c r="C48" s="91">
        <v>42392</v>
      </c>
      <c r="D48" s="86">
        <f t="shared" si="3"/>
        <v>42446</v>
      </c>
      <c r="E48" s="95" t="s">
        <v>144</v>
      </c>
      <c r="F48" s="20"/>
      <c r="G48" s="20"/>
      <c r="I48" s="16"/>
    </row>
    <row r="49" spans="1:9" ht="12.75">
      <c r="A49" s="1" t="s">
        <v>52</v>
      </c>
      <c r="B49" s="22" t="s">
        <v>73</v>
      </c>
      <c r="C49" s="91">
        <v>42393</v>
      </c>
      <c r="D49" s="120" t="s">
        <v>196</v>
      </c>
      <c r="E49" s="9" t="s">
        <v>142</v>
      </c>
      <c r="F49" s="20">
        <v>909</v>
      </c>
      <c r="G49" s="20"/>
      <c r="I49" s="16"/>
    </row>
    <row r="50" spans="1:9" ht="12.75">
      <c r="A50" t="s">
        <v>18</v>
      </c>
      <c r="B50" s="20" t="s">
        <v>89</v>
      </c>
      <c r="C50" s="91">
        <v>42395</v>
      </c>
      <c r="D50" s="86">
        <f t="shared" si="3"/>
        <v>42449</v>
      </c>
      <c r="E50" s="95" t="s">
        <v>159</v>
      </c>
      <c r="I50" s="16"/>
    </row>
    <row r="51" spans="1:9" ht="12.75">
      <c r="A51" s="1" t="s">
        <v>48</v>
      </c>
      <c r="B51" s="20" t="s">
        <v>114</v>
      </c>
      <c r="C51" s="91">
        <v>42399</v>
      </c>
      <c r="D51" s="96">
        <v>42452</v>
      </c>
      <c r="E51" s="9" t="s">
        <v>142</v>
      </c>
      <c r="F51" s="20">
        <v>911</v>
      </c>
      <c r="G51" s="20"/>
      <c r="I51" s="16"/>
    </row>
    <row r="52" spans="1:9" ht="12.75">
      <c r="A52" s="1" t="s">
        <v>52</v>
      </c>
      <c r="B52" s="22" t="s">
        <v>73</v>
      </c>
      <c r="C52" s="92">
        <v>42399</v>
      </c>
      <c r="D52" s="96">
        <v>42452</v>
      </c>
      <c r="E52" s="9" t="s">
        <v>142</v>
      </c>
      <c r="F52" s="20">
        <v>910</v>
      </c>
      <c r="G52" s="20"/>
      <c r="I52" s="16"/>
    </row>
    <row r="53" spans="1:9" ht="12.75">
      <c r="A53" t="s">
        <v>18</v>
      </c>
      <c r="B53" s="20" t="s">
        <v>89</v>
      </c>
      <c r="C53" s="92">
        <v>42400</v>
      </c>
      <c r="D53" s="86">
        <f t="shared" si="3"/>
        <v>42454</v>
      </c>
      <c r="E53" s="95" t="s">
        <v>159</v>
      </c>
      <c r="F53" s="20"/>
      <c r="G53" s="20"/>
      <c r="I53" s="16"/>
    </row>
    <row r="54" spans="1:6" ht="12.75">
      <c r="A54" s="1" t="s">
        <v>47</v>
      </c>
      <c r="B54" s="20" t="s">
        <v>149</v>
      </c>
      <c r="C54" s="91">
        <v>42407</v>
      </c>
      <c r="D54" s="108">
        <v>42464</v>
      </c>
      <c r="E54" s="9" t="s">
        <v>142</v>
      </c>
      <c r="F54" s="20">
        <v>912</v>
      </c>
    </row>
    <row r="55" spans="1:7" ht="12.75">
      <c r="A55" s="1" t="s">
        <v>49</v>
      </c>
      <c r="B55" s="20" t="s">
        <v>163</v>
      </c>
      <c r="C55" s="91">
        <v>42409</v>
      </c>
      <c r="D55" s="108">
        <v>42464</v>
      </c>
      <c r="E55" s="9" t="s">
        <v>142</v>
      </c>
      <c r="F55" s="20"/>
      <c r="G55" s="131">
        <v>913</v>
      </c>
    </row>
    <row r="56" spans="1:9" ht="12.75">
      <c r="A56" s="1" t="s">
        <v>47</v>
      </c>
      <c r="B56" s="20" t="s">
        <v>149</v>
      </c>
      <c r="C56" s="92">
        <v>42417</v>
      </c>
      <c r="D56" s="108">
        <v>42474</v>
      </c>
      <c r="E56" s="9" t="s">
        <v>142</v>
      </c>
      <c r="F56" s="20">
        <v>914</v>
      </c>
      <c r="G56" s="20"/>
      <c r="I56" s="16"/>
    </row>
    <row r="57" spans="1:9" ht="12.75">
      <c r="A57" t="s">
        <v>80</v>
      </c>
      <c r="B57" s="22" t="s">
        <v>164</v>
      </c>
      <c r="C57" s="88">
        <v>42424</v>
      </c>
      <c r="D57" s="86">
        <f>C57+54</f>
        <v>42478</v>
      </c>
      <c r="E57" s="94" t="s">
        <v>139</v>
      </c>
      <c r="F57" s="20"/>
      <c r="G57" s="20"/>
      <c r="I57" s="16"/>
    </row>
    <row r="58" spans="1:9" ht="15">
      <c r="A58" s="1" t="s">
        <v>53</v>
      </c>
      <c r="B58" s="22" t="s">
        <v>113</v>
      </c>
      <c r="C58" s="88">
        <v>42424</v>
      </c>
      <c r="D58" s="86">
        <f>C58+54</f>
        <v>42478</v>
      </c>
      <c r="E58" s="95" t="s">
        <v>144</v>
      </c>
      <c r="F58" s="83"/>
      <c r="G58" s="83"/>
      <c r="I58" s="16"/>
    </row>
    <row r="59" spans="1:9" ht="15">
      <c r="A59" t="s">
        <v>105</v>
      </c>
      <c r="B59" s="22" t="s">
        <v>69</v>
      </c>
      <c r="C59" s="88">
        <v>42427</v>
      </c>
      <c r="D59" s="96">
        <v>42479</v>
      </c>
      <c r="E59" s="9" t="s">
        <v>142</v>
      </c>
      <c r="F59" s="20">
        <v>915</v>
      </c>
      <c r="G59" s="83"/>
      <c r="I59" s="16"/>
    </row>
    <row r="60" spans="1:9" ht="14.25" customHeight="1">
      <c r="A60" s="22" t="s">
        <v>204</v>
      </c>
      <c r="B60" s="22" t="s">
        <v>205</v>
      </c>
      <c r="C60" s="88">
        <v>42451</v>
      </c>
      <c r="D60" s="86">
        <f>C60+54</f>
        <v>42505</v>
      </c>
      <c r="E60" s="95" t="s">
        <v>144</v>
      </c>
      <c r="F60" s="83"/>
      <c r="G60" s="83"/>
      <c r="I60" s="16"/>
    </row>
    <row r="62" spans="3:9" ht="12.75">
      <c r="C62" s="50"/>
      <c r="D62" s="86"/>
      <c r="E62" s="20"/>
      <c r="F62" s="20"/>
      <c r="G62" s="20"/>
      <c r="I62" s="16"/>
    </row>
    <row r="63" spans="3:9" ht="15">
      <c r="C63" s="50"/>
      <c r="D63" s="87"/>
      <c r="E63" s="20"/>
      <c r="F63" s="20"/>
      <c r="G63" s="20"/>
      <c r="I63" s="16"/>
    </row>
    <row r="64" spans="1:7" s="75" customFormat="1" ht="15.75">
      <c r="A64" s="72" t="s">
        <v>115</v>
      </c>
      <c r="B64" s="73"/>
      <c r="C64" s="73">
        <f>COUNT(C2:C63)</f>
        <v>59</v>
      </c>
      <c r="D64" s="73"/>
      <c r="E64" s="73"/>
      <c r="F64" s="73">
        <f>COUNT(F2:F63)</f>
        <v>27</v>
      </c>
      <c r="G64" s="74">
        <f>COUNT(G2:G63)</f>
        <v>2</v>
      </c>
    </row>
    <row r="65" spans="3:7" s="75" customFormat="1" ht="15.75">
      <c r="C65" s="76" t="s">
        <v>116</v>
      </c>
      <c r="F65" s="75" t="s">
        <v>117</v>
      </c>
      <c r="G65" s="75" t="s">
        <v>118</v>
      </c>
    </row>
    <row r="66" ht="12.75">
      <c r="C66" s="71"/>
    </row>
    <row r="67" ht="12.75">
      <c r="C67" s="70"/>
    </row>
    <row r="68" spans="1:6" ht="12.75">
      <c r="A68" s="115" t="s">
        <v>192</v>
      </c>
      <c r="B68" s="116" t="s">
        <v>193</v>
      </c>
      <c r="C68" s="117" t="s">
        <v>194</v>
      </c>
      <c r="D68" s="118">
        <v>42447</v>
      </c>
      <c r="E68" s="119" t="s">
        <v>142</v>
      </c>
      <c r="F68" s="119">
        <v>908</v>
      </c>
    </row>
    <row r="71" ht="12.75">
      <c r="A71" s="79" t="s">
        <v>119</v>
      </c>
    </row>
    <row r="72" ht="12.75">
      <c r="A72" s="80" t="s">
        <v>120</v>
      </c>
    </row>
  </sheetData>
  <sheetProtection/>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194"/>
  <sheetViews>
    <sheetView zoomScale="80" zoomScaleNormal="80" zoomScalePageLayoutView="0" workbookViewId="0" topLeftCell="A1">
      <selection activeCell="B9" sqref="B9"/>
    </sheetView>
  </sheetViews>
  <sheetFormatPr defaultColWidth="11.421875" defaultRowHeight="12.75"/>
  <cols>
    <col min="1" max="1" width="9.28125" style="0" bestFit="1" customWidth="1"/>
    <col min="2" max="2" width="19.8515625" style="9" bestFit="1" customWidth="1"/>
    <col min="3" max="3" width="11.00390625" style="9" bestFit="1" customWidth="1"/>
    <col min="4" max="4" width="13.7109375" style="51" bestFit="1" customWidth="1"/>
    <col min="5" max="5" width="4.7109375" style="20" bestFit="1" customWidth="1"/>
    <col min="6" max="6" width="34.8515625" style="0" bestFit="1" customWidth="1"/>
    <col min="7" max="7" width="13.57421875" style="53" bestFit="1" customWidth="1"/>
    <col min="8" max="8" width="7.28125" style="21" bestFit="1" customWidth="1"/>
    <col min="9" max="9" width="11.7109375" style="56" bestFit="1" customWidth="1"/>
    <col min="10" max="10" width="37.140625" style="21" bestFit="1" customWidth="1"/>
    <col min="11" max="11" width="40.57421875" style="0" bestFit="1" customWidth="1"/>
    <col min="12" max="12" width="15.8515625" style="0" bestFit="1" customWidth="1"/>
    <col min="13" max="13" width="11.7109375" style="69" bestFit="1" customWidth="1"/>
    <col min="14" max="14" width="40.00390625" style="62" customWidth="1"/>
    <col min="15" max="15" width="36.00390625" style="61" customWidth="1"/>
    <col min="16" max="16" width="8.28125" style="61" bestFit="1" customWidth="1"/>
  </cols>
  <sheetData>
    <row r="1" spans="1:15" ht="13.5" thickBot="1">
      <c r="A1" s="148" t="s">
        <v>31</v>
      </c>
      <c r="B1" s="148" t="s">
        <v>17</v>
      </c>
      <c r="C1" s="148" t="s">
        <v>32</v>
      </c>
      <c r="D1" s="144" t="s">
        <v>37</v>
      </c>
      <c r="E1" s="146" t="s">
        <v>15</v>
      </c>
      <c r="F1" s="148" t="s">
        <v>92</v>
      </c>
      <c r="G1" s="149" t="s">
        <v>33</v>
      </c>
      <c r="H1" s="150" t="s">
        <v>34</v>
      </c>
      <c r="I1" s="151" t="s">
        <v>124</v>
      </c>
      <c r="J1" s="152"/>
      <c r="K1" s="153"/>
      <c r="L1" s="8" t="s">
        <v>123</v>
      </c>
      <c r="M1" s="145"/>
      <c r="N1" s="145"/>
      <c r="O1" s="145"/>
    </row>
    <row r="2" spans="1:15" ht="12.75">
      <c r="A2" s="148"/>
      <c r="B2" s="148"/>
      <c r="C2" s="148"/>
      <c r="D2" s="144"/>
      <c r="E2" s="146"/>
      <c r="F2" s="148"/>
      <c r="G2" s="149"/>
      <c r="H2" s="150"/>
      <c r="I2" s="54" t="s">
        <v>35</v>
      </c>
      <c r="J2" s="47" t="s">
        <v>94</v>
      </c>
      <c r="K2" s="31" t="s">
        <v>36</v>
      </c>
      <c r="O2" s="22"/>
    </row>
    <row r="3" spans="1:12" ht="12.75">
      <c r="A3" s="9">
        <v>1</v>
      </c>
      <c r="B3" s="26" t="s">
        <v>82</v>
      </c>
      <c r="C3" s="20" t="s">
        <v>86</v>
      </c>
      <c r="D3" s="50">
        <v>42399</v>
      </c>
      <c r="E3" s="20">
        <v>886</v>
      </c>
      <c r="F3" s="39" t="s">
        <v>143</v>
      </c>
      <c r="G3" s="52">
        <f aca="true" t="shared" si="0" ref="G3:G10">D3+90</f>
        <v>42489</v>
      </c>
      <c r="H3" s="25" t="s">
        <v>203</v>
      </c>
      <c r="I3" s="55">
        <v>42493</v>
      </c>
      <c r="J3" s="49" t="s">
        <v>178</v>
      </c>
      <c r="K3" s="113" t="s">
        <v>188</v>
      </c>
      <c r="L3" s="8">
        <v>2</v>
      </c>
    </row>
    <row r="4" spans="1:12" ht="13.5" customHeight="1">
      <c r="A4" s="134">
        <v>2</v>
      </c>
      <c r="B4" s="135" t="s">
        <v>212</v>
      </c>
      <c r="C4" s="136" t="s">
        <v>122</v>
      </c>
      <c r="D4" s="137">
        <v>42403</v>
      </c>
      <c r="E4" s="134">
        <v>887</v>
      </c>
      <c r="F4" s="138" t="s">
        <v>147</v>
      </c>
      <c r="G4" s="139"/>
      <c r="H4" s="132"/>
      <c r="I4" s="154" t="s">
        <v>211</v>
      </c>
      <c r="J4" s="155"/>
      <c r="K4" s="156"/>
      <c r="L4" s="8"/>
    </row>
    <row r="5" spans="1:15" ht="12.75">
      <c r="A5" s="9">
        <v>3</v>
      </c>
      <c r="B5" s="26" t="s">
        <v>82</v>
      </c>
      <c r="C5" s="20" t="s">
        <v>86</v>
      </c>
      <c r="D5" s="50">
        <v>42404</v>
      </c>
      <c r="E5" s="20">
        <v>888</v>
      </c>
      <c r="F5" s="39" t="s">
        <v>143</v>
      </c>
      <c r="G5" s="52">
        <f t="shared" si="0"/>
        <v>42494</v>
      </c>
      <c r="H5" s="81" t="s">
        <v>202</v>
      </c>
      <c r="I5" s="55">
        <v>42496</v>
      </c>
      <c r="J5" s="49" t="s">
        <v>171</v>
      </c>
      <c r="K5" s="44" t="s">
        <v>189</v>
      </c>
      <c r="L5" s="8">
        <v>7</v>
      </c>
      <c r="M5" s="63"/>
      <c r="N5" s="48"/>
      <c r="O5" s="64"/>
    </row>
    <row r="6" spans="1:15" ht="12.75">
      <c r="A6" s="9">
        <v>4</v>
      </c>
      <c r="B6" s="26" t="s">
        <v>82</v>
      </c>
      <c r="C6" s="26" t="s">
        <v>102</v>
      </c>
      <c r="D6" s="50">
        <v>42406</v>
      </c>
      <c r="E6" s="20">
        <v>889</v>
      </c>
      <c r="F6" s="98" t="s">
        <v>148</v>
      </c>
      <c r="G6" s="52"/>
      <c r="H6" s="25" t="s">
        <v>203</v>
      </c>
      <c r="I6" s="105" t="s">
        <v>176</v>
      </c>
      <c r="J6" s="106"/>
      <c r="K6" s="46"/>
      <c r="L6" s="8"/>
      <c r="M6" s="63"/>
      <c r="N6" s="48"/>
      <c r="O6" s="64"/>
    </row>
    <row r="7" spans="1:14" ht="12.75">
      <c r="A7" s="9">
        <v>5</v>
      </c>
      <c r="B7" s="9" t="s">
        <v>18</v>
      </c>
      <c r="C7" s="22" t="s">
        <v>66</v>
      </c>
      <c r="D7" s="50">
        <v>42406</v>
      </c>
      <c r="E7" s="20">
        <v>890</v>
      </c>
      <c r="F7" s="42" t="s">
        <v>151</v>
      </c>
      <c r="G7" s="52">
        <f t="shared" si="0"/>
        <v>42496</v>
      </c>
      <c r="H7" s="81" t="s">
        <v>202</v>
      </c>
      <c r="I7" s="55">
        <v>42493</v>
      </c>
      <c r="J7" s="49" t="s">
        <v>178</v>
      </c>
      <c r="K7" s="113" t="s">
        <v>188</v>
      </c>
      <c r="L7" s="8"/>
      <c r="M7" s="58"/>
      <c r="N7" s="23"/>
    </row>
    <row r="8" spans="1:15" ht="12.75">
      <c r="A8" s="134">
        <v>6</v>
      </c>
      <c r="B8" s="135" t="s">
        <v>212</v>
      </c>
      <c r="C8" s="136" t="s">
        <v>122</v>
      </c>
      <c r="D8" s="137">
        <v>42407</v>
      </c>
      <c r="E8" s="134">
        <v>891</v>
      </c>
      <c r="F8" s="138" t="s">
        <v>147</v>
      </c>
      <c r="G8" s="139"/>
      <c r="H8" s="132"/>
      <c r="I8" s="154" t="s">
        <v>211</v>
      </c>
      <c r="J8" s="155"/>
      <c r="K8" s="156"/>
      <c r="L8" s="8"/>
      <c r="M8" s="63"/>
      <c r="N8" s="49"/>
      <c r="O8" s="65"/>
    </row>
    <row r="9" spans="1:12" ht="12.75">
      <c r="A9" s="9">
        <v>7</v>
      </c>
      <c r="B9" s="35" t="s">
        <v>81</v>
      </c>
      <c r="C9" s="20" t="s">
        <v>79</v>
      </c>
      <c r="D9" s="50">
        <v>42408</v>
      </c>
      <c r="E9" s="20">
        <v>892</v>
      </c>
      <c r="F9" s="100" t="s">
        <v>152</v>
      </c>
      <c r="G9" s="52"/>
      <c r="H9" s="81" t="s">
        <v>203</v>
      </c>
      <c r="I9" s="105" t="s">
        <v>176</v>
      </c>
      <c r="J9" s="106"/>
      <c r="K9" s="59"/>
      <c r="L9" s="8"/>
    </row>
    <row r="10" spans="1:14" ht="12.75">
      <c r="A10" s="9">
        <v>8</v>
      </c>
      <c r="B10" s="26" t="s">
        <v>55</v>
      </c>
      <c r="C10" s="22" t="s">
        <v>67</v>
      </c>
      <c r="D10" s="50">
        <v>42409</v>
      </c>
      <c r="E10" s="20">
        <v>893</v>
      </c>
      <c r="F10" s="101" t="s">
        <v>153</v>
      </c>
      <c r="G10" s="52">
        <f t="shared" si="0"/>
        <v>42499</v>
      </c>
      <c r="H10" s="81" t="s">
        <v>203</v>
      </c>
      <c r="I10" s="55">
        <v>42496</v>
      </c>
      <c r="J10" s="49" t="s">
        <v>171</v>
      </c>
      <c r="K10" s="44" t="s">
        <v>189</v>
      </c>
      <c r="L10" s="8"/>
      <c r="M10" s="58"/>
      <c r="N10" s="23"/>
    </row>
    <row r="11" spans="1:12" ht="12.75">
      <c r="A11" s="9">
        <v>9</v>
      </c>
      <c r="B11" s="26" t="s">
        <v>82</v>
      </c>
      <c r="C11" s="20" t="s">
        <v>102</v>
      </c>
      <c r="D11" s="50">
        <v>42412</v>
      </c>
      <c r="E11" s="20">
        <v>894</v>
      </c>
      <c r="F11" s="98" t="s">
        <v>148</v>
      </c>
      <c r="G11" s="52"/>
      <c r="H11" s="25" t="s">
        <v>202</v>
      </c>
      <c r="I11" s="105" t="s">
        <v>176</v>
      </c>
      <c r="J11" s="106"/>
      <c r="K11" s="44"/>
      <c r="L11" s="8"/>
    </row>
    <row r="12" spans="1:15" ht="12.75">
      <c r="A12" s="9">
        <v>10</v>
      </c>
      <c r="B12" s="9" t="s">
        <v>18</v>
      </c>
      <c r="C12" s="22" t="s">
        <v>66</v>
      </c>
      <c r="D12" s="50">
        <v>42413</v>
      </c>
      <c r="E12" s="20">
        <v>895</v>
      </c>
      <c r="F12" s="42" t="s">
        <v>151</v>
      </c>
      <c r="G12" s="52">
        <f aca="true" t="shared" si="1" ref="G12:G19">D12+90</f>
        <v>42503</v>
      </c>
      <c r="H12" s="81" t="s">
        <v>202</v>
      </c>
      <c r="I12" s="55">
        <v>42496</v>
      </c>
      <c r="J12" s="49" t="s">
        <v>171</v>
      </c>
      <c r="K12" s="44" t="s">
        <v>189</v>
      </c>
      <c r="L12" s="8"/>
      <c r="M12" s="63"/>
      <c r="N12" s="48"/>
      <c r="O12" s="66"/>
    </row>
    <row r="13" spans="1:15" ht="12.75">
      <c r="A13" s="9">
        <v>11</v>
      </c>
      <c r="B13" s="36" t="s">
        <v>18</v>
      </c>
      <c r="C13" s="22" t="s">
        <v>72</v>
      </c>
      <c r="D13" s="50">
        <v>42416</v>
      </c>
      <c r="E13" s="20">
        <v>896</v>
      </c>
      <c r="F13" s="101" t="s">
        <v>156</v>
      </c>
      <c r="G13" s="52">
        <f t="shared" si="1"/>
        <v>42506</v>
      </c>
      <c r="H13" s="81" t="s">
        <v>203</v>
      </c>
      <c r="I13" s="105" t="s">
        <v>176</v>
      </c>
      <c r="J13" s="106"/>
      <c r="K13" s="45"/>
      <c r="L13" s="8"/>
      <c r="M13" s="63"/>
      <c r="N13" s="49"/>
      <c r="O13" s="65"/>
    </row>
    <row r="14" spans="1:15" ht="12.75">
      <c r="A14" s="9">
        <v>12</v>
      </c>
      <c r="B14" s="26" t="s">
        <v>82</v>
      </c>
      <c r="C14" s="22" t="s">
        <v>74</v>
      </c>
      <c r="D14" s="50">
        <v>42417</v>
      </c>
      <c r="E14" s="20">
        <v>897</v>
      </c>
      <c r="F14" s="42" t="s">
        <v>157</v>
      </c>
      <c r="G14" s="52">
        <f t="shared" si="1"/>
        <v>42507</v>
      </c>
      <c r="H14" s="81" t="s">
        <v>203</v>
      </c>
      <c r="I14" s="55">
        <v>42514</v>
      </c>
      <c r="J14" s="48" t="s">
        <v>177</v>
      </c>
      <c r="K14" s="103" t="s">
        <v>172</v>
      </c>
      <c r="L14" s="8">
        <v>2</v>
      </c>
      <c r="M14" s="63"/>
      <c r="N14" s="48"/>
      <c r="O14" s="67"/>
    </row>
    <row r="15" spans="1:15" ht="12.75">
      <c r="A15" s="9">
        <v>13</v>
      </c>
      <c r="B15" s="35" t="s">
        <v>81</v>
      </c>
      <c r="C15" s="22" t="s">
        <v>69</v>
      </c>
      <c r="D15" s="50">
        <v>42417</v>
      </c>
      <c r="E15" s="20">
        <v>898</v>
      </c>
      <c r="F15" s="98" t="s">
        <v>158</v>
      </c>
      <c r="G15" s="52">
        <f t="shared" si="1"/>
        <v>42507</v>
      </c>
      <c r="H15" s="81" t="s">
        <v>203</v>
      </c>
      <c r="I15" s="55">
        <v>42517</v>
      </c>
      <c r="J15" s="49" t="s">
        <v>171</v>
      </c>
      <c r="K15" s="44" t="s">
        <v>190</v>
      </c>
      <c r="L15" s="8"/>
      <c r="M15" s="63"/>
      <c r="N15" s="48"/>
      <c r="O15" s="66"/>
    </row>
    <row r="16" spans="1:15" ht="12.75">
      <c r="A16" s="9">
        <v>14</v>
      </c>
      <c r="B16" s="26" t="s">
        <v>82</v>
      </c>
      <c r="C16" s="20" t="s">
        <v>76</v>
      </c>
      <c r="D16" s="50">
        <v>42421</v>
      </c>
      <c r="E16" s="20">
        <v>899</v>
      </c>
      <c r="F16" s="42" t="s">
        <v>160</v>
      </c>
      <c r="G16" s="52">
        <f t="shared" si="1"/>
        <v>42511</v>
      </c>
      <c r="H16" s="81" t="s">
        <v>202</v>
      </c>
      <c r="I16" s="55">
        <v>42519</v>
      </c>
      <c r="J16" s="48" t="s">
        <v>169</v>
      </c>
      <c r="K16" s="45" t="s">
        <v>170</v>
      </c>
      <c r="L16" s="8">
        <v>2</v>
      </c>
      <c r="M16" s="63"/>
      <c r="N16" s="48"/>
      <c r="O16" s="66"/>
    </row>
    <row r="17" spans="1:15" ht="12.75">
      <c r="A17" s="9">
        <v>15</v>
      </c>
      <c r="B17" s="26" t="s">
        <v>82</v>
      </c>
      <c r="C17" s="22" t="s">
        <v>95</v>
      </c>
      <c r="D17" s="50">
        <v>42423</v>
      </c>
      <c r="E17" s="20">
        <v>900</v>
      </c>
      <c r="F17" s="1" t="s">
        <v>161</v>
      </c>
      <c r="G17" s="52">
        <f t="shared" si="1"/>
        <v>42513</v>
      </c>
      <c r="H17" s="81" t="s">
        <v>202</v>
      </c>
      <c r="I17" s="55">
        <v>42519</v>
      </c>
      <c r="J17" s="48" t="s">
        <v>169</v>
      </c>
      <c r="K17" s="45" t="s">
        <v>170</v>
      </c>
      <c r="L17" s="8"/>
      <c r="M17" s="63"/>
      <c r="N17" s="48"/>
      <c r="O17" s="67"/>
    </row>
    <row r="18" spans="1:12" ht="12.75">
      <c r="A18" s="9">
        <v>16</v>
      </c>
      <c r="B18" s="26" t="s">
        <v>82</v>
      </c>
      <c r="C18" s="22" t="s">
        <v>74</v>
      </c>
      <c r="D18" s="50">
        <v>42424</v>
      </c>
      <c r="E18" s="20">
        <v>901</v>
      </c>
      <c r="F18" s="42" t="s">
        <v>157</v>
      </c>
      <c r="G18" s="52">
        <f>D18+90</f>
        <v>42514</v>
      </c>
      <c r="H18" s="81" t="s">
        <v>203</v>
      </c>
      <c r="I18" s="55">
        <v>42514</v>
      </c>
      <c r="J18" s="48" t="s">
        <v>177</v>
      </c>
      <c r="K18" s="103" t="s">
        <v>172</v>
      </c>
      <c r="L18" s="8"/>
    </row>
    <row r="19" spans="1:14" ht="12.75">
      <c r="A19" s="9">
        <v>17</v>
      </c>
      <c r="B19" s="36" t="s">
        <v>18</v>
      </c>
      <c r="C19" s="40" t="s">
        <v>150</v>
      </c>
      <c r="D19" s="50">
        <v>42429</v>
      </c>
      <c r="E19" s="20">
        <v>902</v>
      </c>
      <c r="F19" s="42" t="s">
        <v>165</v>
      </c>
      <c r="G19" s="52">
        <f t="shared" si="1"/>
        <v>42519</v>
      </c>
      <c r="H19" s="25" t="s">
        <v>202</v>
      </c>
      <c r="I19" s="55">
        <v>42517</v>
      </c>
      <c r="J19" s="49" t="s">
        <v>171</v>
      </c>
      <c r="K19" s="44" t="s">
        <v>190</v>
      </c>
      <c r="L19" s="8"/>
      <c r="M19" s="58"/>
      <c r="N19" s="23"/>
    </row>
    <row r="20" spans="1:15" ht="12.75">
      <c r="A20" s="9">
        <v>18</v>
      </c>
      <c r="B20" s="36" t="s">
        <v>80</v>
      </c>
      <c r="C20" s="22" t="s">
        <v>71</v>
      </c>
      <c r="D20" s="50">
        <v>42429</v>
      </c>
      <c r="E20" s="20">
        <v>903</v>
      </c>
      <c r="F20" s="101" t="s">
        <v>166</v>
      </c>
      <c r="G20" s="52"/>
      <c r="H20" s="81" t="s">
        <v>203</v>
      </c>
      <c r="I20" s="105" t="s">
        <v>176</v>
      </c>
      <c r="J20" s="106"/>
      <c r="K20" s="59"/>
      <c r="L20" s="8"/>
      <c r="M20" s="147"/>
      <c r="N20" s="147"/>
      <c r="O20" s="147"/>
    </row>
    <row r="21" spans="1:256" ht="12.75">
      <c r="A21" s="9">
        <v>19</v>
      </c>
      <c r="B21" s="26" t="s">
        <v>82</v>
      </c>
      <c r="C21" s="35" t="s">
        <v>95</v>
      </c>
      <c r="D21" s="50">
        <v>42430</v>
      </c>
      <c r="E21" s="20">
        <v>904</v>
      </c>
      <c r="F21" s="1" t="s">
        <v>161</v>
      </c>
      <c r="G21" s="52">
        <f>D21+90</f>
        <v>42520</v>
      </c>
      <c r="H21" s="81" t="s">
        <v>203</v>
      </c>
      <c r="I21" s="114">
        <v>42524</v>
      </c>
      <c r="J21" s="48" t="s">
        <v>177</v>
      </c>
      <c r="K21" s="130" t="s">
        <v>191</v>
      </c>
      <c r="L21" s="8">
        <v>2</v>
      </c>
      <c r="M21" s="63"/>
      <c r="N21" s="49"/>
      <c r="O21" s="65"/>
      <c r="IV21">
        <f>SUM(A21:IU21)</f>
        <v>128399</v>
      </c>
    </row>
    <row r="22" spans="1:256" ht="12.75">
      <c r="A22" s="9">
        <v>20</v>
      </c>
      <c r="B22" s="36" t="s">
        <v>18</v>
      </c>
      <c r="C22" s="40" t="s">
        <v>68</v>
      </c>
      <c r="D22" s="107">
        <v>42436</v>
      </c>
      <c r="E22" s="20">
        <v>905</v>
      </c>
      <c r="F22" s="42" t="s">
        <v>165</v>
      </c>
      <c r="G22" s="52">
        <f>D22+90</f>
        <v>42526</v>
      </c>
      <c r="H22" s="25" t="s">
        <v>202</v>
      </c>
      <c r="I22" s="114">
        <v>42524</v>
      </c>
      <c r="J22" s="48" t="s">
        <v>177</v>
      </c>
      <c r="K22" s="130" t="s">
        <v>191</v>
      </c>
      <c r="L22" s="8"/>
      <c r="M22" s="58"/>
      <c r="N22" s="23"/>
      <c r="IV22">
        <f>SUM(A22:IU22)</f>
        <v>128411</v>
      </c>
    </row>
    <row r="23" spans="1:16" ht="12.75">
      <c r="A23" s="9">
        <v>21</v>
      </c>
      <c r="B23" s="26" t="s">
        <v>53</v>
      </c>
      <c r="C23" s="22" t="s">
        <v>113</v>
      </c>
      <c r="D23" s="107">
        <v>42435</v>
      </c>
      <c r="E23" s="34">
        <v>906</v>
      </c>
      <c r="F23" s="39" t="s">
        <v>174</v>
      </c>
      <c r="G23" s="104" t="s">
        <v>185</v>
      </c>
      <c r="H23" s="109"/>
      <c r="I23" s="110"/>
      <c r="J23" s="111"/>
      <c r="K23" s="59"/>
      <c r="L23" s="61"/>
      <c r="M23" s="48"/>
      <c r="N23" s="68"/>
      <c r="P23"/>
    </row>
    <row r="24" spans="1:12" ht="12.75">
      <c r="A24" s="9">
        <v>22</v>
      </c>
      <c r="B24" s="36" t="s">
        <v>84</v>
      </c>
      <c r="C24" s="20" t="s">
        <v>75</v>
      </c>
      <c r="D24" s="107">
        <v>42436</v>
      </c>
      <c r="E24" s="20">
        <v>907</v>
      </c>
      <c r="F24" s="42" t="s">
        <v>168</v>
      </c>
      <c r="G24" s="52">
        <f>D24+90</f>
        <v>42526</v>
      </c>
      <c r="H24" s="81" t="s">
        <v>203</v>
      </c>
      <c r="I24" s="55">
        <v>42534</v>
      </c>
      <c r="J24" s="49" t="s">
        <v>171</v>
      </c>
      <c r="K24" s="44" t="s">
        <v>189</v>
      </c>
      <c r="L24" s="8"/>
    </row>
    <row r="25" spans="1:14" ht="12.75">
      <c r="A25" s="9">
        <v>23</v>
      </c>
      <c r="B25" s="26" t="s">
        <v>83</v>
      </c>
      <c r="C25" s="22" t="s">
        <v>73</v>
      </c>
      <c r="D25" s="107">
        <v>42448</v>
      </c>
      <c r="E25" s="20">
        <v>909</v>
      </c>
      <c r="F25" s="39" t="s">
        <v>174</v>
      </c>
      <c r="G25" s="52">
        <f>D25+90</f>
        <v>42538</v>
      </c>
      <c r="H25" s="25" t="s">
        <v>202</v>
      </c>
      <c r="I25" s="114">
        <v>42545</v>
      </c>
      <c r="J25" s="48" t="s">
        <v>169</v>
      </c>
      <c r="K25" s="112" t="s">
        <v>208</v>
      </c>
      <c r="M25" s="58"/>
      <c r="N25" s="23"/>
    </row>
    <row r="26" spans="1:14" ht="12.75">
      <c r="A26" s="9">
        <v>24</v>
      </c>
      <c r="B26" s="26" t="s">
        <v>83</v>
      </c>
      <c r="C26" s="22" t="s">
        <v>73</v>
      </c>
      <c r="D26" s="107">
        <v>42452</v>
      </c>
      <c r="E26" s="20">
        <v>910</v>
      </c>
      <c r="F26" s="39" t="s">
        <v>174</v>
      </c>
      <c r="G26" s="52">
        <f>D26+90</f>
        <v>42542</v>
      </c>
      <c r="H26" s="81" t="s">
        <v>203</v>
      </c>
      <c r="I26" s="114">
        <v>42545</v>
      </c>
      <c r="J26" s="48" t="s">
        <v>169</v>
      </c>
      <c r="K26" s="112" t="s">
        <v>208</v>
      </c>
      <c r="L26" s="8">
        <v>2</v>
      </c>
      <c r="M26" s="58"/>
      <c r="N26" s="23"/>
    </row>
    <row r="27" spans="1:14" ht="12.75">
      <c r="A27" s="9">
        <v>25</v>
      </c>
      <c r="B27" s="26" t="s">
        <v>199</v>
      </c>
      <c r="C27" s="20" t="s">
        <v>114</v>
      </c>
      <c r="D27" s="107">
        <v>42452</v>
      </c>
      <c r="E27" s="20">
        <v>911</v>
      </c>
      <c r="F27" s="99" t="s">
        <v>200</v>
      </c>
      <c r="G27" s="52"/>
      <c r="H27" s="81" t="s">
        <v>203</v>
      </c>
      <c r="I27" s="105" t="s">
        <v>176</v>
      </c>
      <c r="J27" s="106"/>
      <c r="K27" s="59"/>
      <c r="M27" s="58"/>
      <c r="N27" s="23"/>
    </row>
    <row r="28" spans="1:14" ht="12.75">
      <c r="A28" s="9">
        <v>26</v>
      </c>
      <c r="B28" s="26" t="s">
        <v>47</v>
      </c>
      <c r="C28" s="20" t="s">
        <v>149</v>
      </c>
      <c r="D28" s="107">
        <v>42464</v>
      </c>
      <c r="E28" s="20">
        <v>912</v>
      </c>
      <c r="F28" s="39" t="s">
        <v>175</v>
      </c>
      <c r="G28" s="52"/>
      <c r="H28" s="25" t="s">
        <v>202</v>
      </c>
      <c r="I28" s="105" t="s">
        <v>176</v>
      </c>
      <c r="J28" s="106"/>
      <c r="K28" s="59"/>
      <c r="L28" s="8"/>
      <c r="M28" s="58"/>
      <c r="N28" s="23"/>
    </row>
    <row r="29" spans="1:14" ht="12.75">
      <c r="A29" s="9">
        <v>27</v>
      </c>
      <c r="B29" s="35" t="s">
        <v>87</v>
      </c>
      <c r="C29" s="36" t="s">
        <v>88</v>
      </c>
      <c r="D29" s="107">
        <v>42464</v>
      </c>
      <c r="E29" s="34">
        <v>913</v>
      </c>
      <c r="F29" s="42" t="s">
        <v>167</v>
      </c>
      <c r="G29" s="104" t="s">
        <v>185</v>
      </c>
      <c r="H29" s="109"/>
      <c r="I29" s="110"/>
      <c r="J29" s="111"/>
      <c r="K29" s="60"/>
      <c r="L29" s="8"/>
      <c r="M29" s="58"/>
      <c r="N29" s="23"/>
    </row>
    <row r="30" spans="1:14" ht="12.75">
      <c r="A30" s="9">
        <v>28</v>
      </c>
      <c r="B30" s="26" t="s">
        <v>47</v>
      </c>
      <c r="C30" s="20" t="s">
        <v>149</v>
      </c>
      <c r="D30" s="107">
        <v>42474</v>
      </c>
      <c r="E30" s="20">
        <v>914</v>
      </c>
      <c r="F30" s="39" t="s">
        <v>175</v>
      </c>
      <c r="G30" s="52">
        <f>D30+90</f>
        <v>42564</v>
      </c>
      <c r="H30" s="25" t="s">
        <v>202</v>
      </c>
      <c r="I30" s="105" t="s">
        <v>176</v>
      </c>
      <c r="J30" s="106"/>
      <c r="K30" s="60"/>
      <c r="L30" s="8"/>
      <c r="M30" s="58"/>
      <c r="N30" s="23"/>
    </row>
    <row r="31" spans="1:14" ht="12.75">
      <c r="A31" s="9">
        <v>29</v>
      </c>
      <c r="B31" s="35" t="s">
        <v>81</v>
      </c>
      <c r="C31" s="22" t="s">
        <v>69</v>
      </c>
      <c r="D31" s="107">
        <v>42479</v>
      </c>
      <c r="E31" s="20">
        <v>915</v>
      </c>
      <c r="F31" s="98" t="s">
        <v>158</v>
      </c>
      <c r="G31" s="52">
        <f>D31+90</f>
        <v>42569</v>
      </c>
      <c r="H31" s="81" t="s">
        <v>203</v>
      </c>
      <c r="I31" s="55">
        <v>42569</v>
      </c>
      <c r="J31" s="49" t="s">
        <v>171</v>
      </c>
      <c r="K31" s="44" t="s">
        <v>189</v>
      </c>
      <c r="L31" s="8"/>
      <c r="M31" s="58"/>
      <c r="N31" s="23"/>
    </row>
    <row r="32" spans="8:16" s="8" customFormat="1" ht="13.5" thickBot="1">
      <c r="H32" s="81"/>
      <c r="I32" s="84"/>
      <c r="J32" s="85"/>
      <c r="K32" s="82"/>
      <c r="M32" s="69"/>
      <c r="N32" s="62"/>
      <c r="O32" s="61"/>
      <c r="P32" s="61"/>
    </row>
    <row r="33" spans="9:16" s="8" customFormat="1" ht="13.5" thickBot="1">
      <c r="I33" s="56"/>
      <c r="J33" s="21"/>
      <c r="K33" s="133" t="s">
        <v>207</v>
      </c>
      <c r="L33" s="8">
        <f>SUM(L2:L32)</f>
        <v>17</v>
      </c>
      <c r="M33" s="69"/>
      <c r="N33" s="62"/>
      <c r="O33" s="61"/>
      <c r="P33" s="61"/>
    </row>
    <row r="34" spans="1:16" s="8" customFormat="1" ht="13.5" thickBot="1">
      <c r="A34" s="9">
        <v>30</v>
      </c>
      <c r="B34" s="129" t="s">
        <v>197</v>
      </c>
      <c r="C34" s="121" t="s">
        <v>193</v>
      </c>
      <c r="D34" s="122">
        <v>42447</v>
      </c>
      <c r="E34" s="121">
        <v>908</v>
      </c>
      <c r="F34" s="123" t="s">
        <v>195</v>
      </c>
      <c r="G34" s="124"/>
      <c r="H34" s="125" t="s">
        <v>203</v>
      </c>
      <c r="I34" s="126" t="s">
        <v>176</v>
      </c>
      <c r="J34" s="127"/>
      <c r="K34" s="128"/>
      <c r="L34"/>
      <c r="M34" s="69"/>
      <c r="N34" s="62"/>
      <c r="O34" s="61"/>
      <c r="P34" s="61"/>
    </row>
    <row r="35" spans="4:16" s="8" customFormat="1" ht="12.75">
      <c r="D35" s="50"/>
      <c r="E35" s="20"/>
      <c r="G35" s="52"/>
      <c r="H35" s="25"/>
      <c r="I35" s="56"/>
      <c r="J35" s="21"/>
      <c r="K35"/>
      <c r="M35" s="69"/>
      <c r="N35" s="62"/>
      <c r="O35" s="61"/>
      <c r="P35" s="61"/>
    </row>
    <row r="36" spans="4:16" s="8" customFormat="1" ht="12.75">
      <c r="D36" s="50"/>
      <c r="E36" s="20"/>
      <c r="F36" s="43" t="s">
        <v>155</v>
      </c>
      <c r="G36" s="52"/>
      <c r="H36" s="25"/>
      <c r="I36" s="57"/>
      <c r="J36" s="25"/>
      <c r="M36" s="69"/>
      <c r="N36" s="62"/>
      <c r="O36" s="61"/>
      <c r="P36" s="61"/>
    </row>
    <row r="37" spans="4:16" s="8" customFormat="1" ht="12.75">
      <c r="D37" s="50"/>
      <c r="E37" s="20"/>
      <c r="F37" s="37" t="s">
        <v>93</v>
      </c>
      <c r="G37" s="52"/>
      <c r="H37" s="25"/>
      <c r="I37" s="57"/>
      <c r="J37" s="25"/>
      <c r="M37" s="69"/>
      <c r="N37" s="62"/>
      <c r="O37" s="61"/>
      <c r="P37" s="61"/>
    </row>
    <row r="38" spans="4:16" s="8" customFormat="1" ht="12.75">
      <c r="D38" s="50"/>
      <c r="E38" s="20"/>
      <c r="G38" s="52"/>
      <c r="H38" s="25"/>
      <c r="I38" s="57"/>
      <c r="J38" s="25"/>
      <c r="M38" s="69"/>
      <c r="N38" s="62"/>
      <c r="O38" s="61"/>
      <c r="P38" s="61"/>
    </row>
    <row r="39" spans="4:16" s="8" customFormat="1" ht="12.75">
      <c r="D39" s="50"/>
      <c r="E39" s="20"/>
      <c r="G39" s="52"/>
      <c r="H39" s="25"/>
      <c r="I39" s="57"/>
      <c r="J39" s="25"/>
      <c r="M39" s="69"/>
      <c r="N39" s="62"/>
      <c r="O39" s="61"/>
      <c r="P39" s="61"/>
    </row>
    <row r="40" spans="4:16" s="8" customFormat="1" ht="12.75">
      <c r="D40" s="50"/>
      <c r="E40" s="20"/>
      <c r="G40" s="52"/>
      <c r="H40" s="25"/>
      <c r="I40" s="57"/>
      <c r="J40" s="25"/>
      <c r="M40" s="69"/>
      <c r="N40" s="62"/>
      <c r="O40" s="61"/>
      <c r="P40" s="61"/>
    </row>
    <row r="41" spans="4:16" s="8" customFormat="1" ht="12.75">
      <c r="D41" s="50"/>
      <c r="E41" s="20"/>
      <c r="G41" s="52"/>
      <c r="H41" s="25"/>
      <c r="I41" s="57"/>
      <c r="J41" s="25"/>
      <c r="M41" s="69"/>
      <c r="N41" s="62"/>
      <c r="O41" s="61"/>
      <c r="P41" s="61"/>
    </row>
    <row r="42" spans="4:16" s="8" customFormat="1" ht="12.75">
      <c r="D42" s="50"/>
      <c r="E42" s="20"/>
      <c r="G42" s="52"/>
      <c r="H42" s="25"/>
      <c r="I42" s="57"/>
      <c r="J42" s="25"/>
      <c r="M42" s="69"/>
      <c r="N42" s="62"/>
      <c r="O42" s="61"/>
      <c r="P42" s="61"/>
    </row>
    <row r="43" spans="4:16" s="8" customFormat="1" ht="12.75">
      <c r="D43" s="50"/>
      <c r="E43" s="20"/>
      <c r="G43" s="52"/>
      <c r="H43" s="25"/>
      <c r="I43" s="57"/>
      <c r="J43" s="25"/>
      <c r="M43" s="69"/>
      <c r="N43" s="62"/>
      <c r="O43" s="61"/>
      <c r="P43" s="61"/>
    </row>
    <row r="44" spans="4:16" s="8" customFormat="1" ht="12.75">
      <c r="D44" s="50"/>
      <c r="E44" s="20"/>
      <c r="G44" s="52"/>
      <c r="H44" s="25"/>
      <c r="I44" s="57"/>
      <c r="J44" s="25"/>
      <c r="M44" s="69"/>
      <c r="N44" s="62"/>
      <c r="O44" s="61"/>
      <c r="P44" s="61"/>
    </row>
    <row r="45" spans="4:16" s="8" customFormat="1" ht="12.75">
      <c r="D45" s="50"/>
      <c r="E45" s="20"/>
      <c r="G45" s="52"/>
      <c r="H45" s="25"/>
      <c r="I45" s="57"/>
      <c r="J45" s="25"/>
      <c r="M45" s="69"/>
      <c r="N45" s="62"/>
      <c r="O45" s="61"/>
      <c r="P45" s="61"/>
    </row>
    <row r="46" spans="4:16" s="8" customFormat="1" ht="12.75">
      <c r="D46" s="50"/>
      <c r="E46" s="20"/>
      <c r="G46" s="52"/>
      <c r="H46" s="25"/>
      <c r="I46" s="57"/>
      <c r="J46" s="25"/>
      <c r="M46" s="69"/>
      <c r="N46" s="62"/>
      <c r="O46" s="61"/>
      <c r="P46" s="61"/>
    </row>
    <row r="47" spans="4:16" s="8" customFormat="1" ht="12.75">
      <c r="D47" s="50"/>
      <c r="E47" s="20"/>
      <c r="G47" s="52"/>
      <c r="H47" s="25"/>
      <c r="I47" s="57"/>
      <c r="J47" s="25"/>
      <c r="M47" s="69"/>
      <c r="N47" s="62"/>
      <c r="O47" s="61"/>
      <c r="P47" s="61"/>
    </row>
    <row r="48" spans="4:16" s="8" customFormat="1" ht="12.75">
      <c r="D48" s="50"/>
      <c r="E48" s="20"/>
      <c r="G48" s="52"/>
      <c r="H48" s="25"/>
      <c r="I48" s="57"/>
      <c r="J48" s="25"/>
      <c r="M48" s="69"/>
      <c r="N48" s="62"/>
      <c r="O48" s="61"/>
      <c r="P48" s="61"/>
    </row>
    <row r="49" spans="4:16" s="8" customFormat="1" ht="12.75">
      <c r="D49" s="50"/>
      <c r="E49" s="20"/>
      <c r="G49" s="52"/>
      <c r="H49" s="25"/>
      <c r="I49" s="57"/>
      <c r="J49" s="25"/>
      <c r="M49" s="69"/>
      <c r="N49" s="62"/>
      <c r="O49" s="61"/>
      <c r="P49" s="61"/>
    </row>
    <row r="50" spans="2:16" s="8" customFormat="1" ht="12.75">
      <c r="B50" s="20"/>
      <c r="C50" s="23"/>
      <c r="D50" s="50"/>
      <c r="E50" s="20"/>
      <c r="G50" s="52"/>
      <c r="H50" s="25"/>
      <c r="I50" s="57"/>
      <c r="J50" s="25"/>
      <c r="M50" s="69"/>
      <c r="N50" s="62"/>
      <c r="O50" s="61"/>
      <c r="P50" s="61"/>
    </row>
    <row r="51" spans="2:16" s="8" customFormat="1" ht="12.75">
      <c r="B51" s="20"/>
      <c r="C51" s="20"/>
      <c r="D51" s="50"/>
      <c r="E51" s="20"/>
      <c r="G51" s="52"/>
      <c r="H51" s="25"/>
      <c r="I51" s="57"/>
      <c r="J51" s="25"/>
      <c r="M51" s="69"/>
      <c r="N51" s="62"/>
      <c r="O51" s="61"/>
      <c r="P51" s="61"/>
    </row>
    <row r="52" spans="2:16" s="8" customFormat="1" ht="12.75">
      <c r="B52" s="20"/>
      <c r="C52" s="20"/>
      <c r="D52" s="50"/>
      <c r="E52" s="20"/>
      <c r="G52" s="52"/>
      <c r="H52" s="25"/>
      <c r="I52" s="57"/>
      <c r="J52" s="25"/>
      <c r="M52" s="69"/>
      <c r="N52" s="62"/>
      <c r="O52" s="61"/>
      <c r="P52" s="61"/>
    </row>
    <row r="53" spans="2:16" s="8" customFormat="1" ht="12.75">
      <c r="B53" s="20"/>
      <c r="C53" s="20"/>
      <c r="D53" s="50"/>
      <c r="E53" s="20"/>
      <c r="G53" s="52"/>
      <c r="H53" s="25"/>
      <c r="I53" s="57"/>
      <c r="J53" s="25"/>
      <c r="M53" s="69"/>
      <c r="N53" s="62"/>
      <c r="O53" s="61"/>
      <c r="P53" s="61"/>
    </row>
    <row r="54" spans="2:16" s="8" customFormat="1" ht="12.75">
      <c r="B54" s="20"/>
      <c r="C54" s="20"/>
      <c r="D54" s="50"/>
      <c r="E54" s="20"/>
      <c r="G54" s="52"/>
      <c r="H54" s="25"/>
      <c r="I54" s="57"/>
      <c r="J54" s="25"/>
      <c r="M54" s="69"/>
      <c r="N54" s="62"/>
      <c r="O54" s="61"/>
      <c r="P54" s="61"/>
    </row>
    <row r="55" spans="2:16" s="8" customFormat="1" ht="12.75">
      <c r="B55" s="20"/>
      <c r="C55" s="20"/>
      <c r="D55" s="50"/>
      <c r="E55" s="20"/>
      <c r="G55" s="52"/>
      <c r="H55" s="25"/>
      <c r="I55" s="57"/>
      <c r="J55" s="25"/>
      <c r="M55" s="69"/>
      <c r="N55" s="62"/>
      <c r="O55" s="61"/>
      <c r="P55" s="61"/>
    </row>
    <row r="56" spans="2:16" s="8" customFormat="1" ht="12.75">
      <c r="B56" s="20"/>
      <c r="C56" s="20"/>
      <c r="D56" s="50"/>
      <c r="E56" s="20"/>
      <c r="G56" s="52"/>
      <c r="H56" s="25"/>
      <c r="I56" s="57"/>
      <c r="J56" s="25"/>
      <c r="M56" s="69"/>
      <c r="N56" s="62"/>
      <c r="O56" s="61"/>
      <c r="P56" s="61"/>
    </row>
    <row r="57" spans="2:16" s="8" customFormat="1" ht="12.75">
      <c r="B57" s="20"/>
      <c r="C57" s="20"/>
      <c r="D57" s="50"/>
      <c r="E57" s="20"/>
      <c r="G57" s="52"/>
      <c r="H57" s="25"/>
      <c r="I57" s="57"/>
      <c r="J57" s="25"/>
      <c r="M57" s="69"/>
      <c r="N57" s="62"/>
      <c r="O57" s="61"/>
      <c r="P57" s="61"/>
    </row>
    <row r="58" spans="2:16" s="8" customFormat="1" ht="12.75">
      <c r="B58" s="20"/>
      <c r="C58" s="20"/>
      <c r="D58" s="50"/>
      <c r="E58" s="20"/>
      <c r="G58" s="52"/>
      <c r="H58" s="25"/>
      <c r="I58" s="57"/>
      <c r="J58" s="25"/>
      <c r="M58" s="69"/>
      <c r="N58" s="62"/>
      <c r="O58" s="61"/>
      <c r="P58" s="61"/>
    </row>
    <row r="59" spans="2:16" s="8" customFormat="1" ht="12.75">
      <c r="B59" s="20"/>
      <c r="C59" s="20"/>
      <c r="D59" s="50"/>
      <c r="E59" s="20"/>
      <c r="G59" s="52"/>
      <c r="H59" s="25"/>
      <c r="I59" s="57"/>
      <c r="J59" s="25"/>
      <c r="M59" s="69"/>
      <c r="N59" s="62"/>
      <c r="O59" s="61"/>
      <c r="P59" s="61"/>
    </row>
    <row r="60" spans="2:16" s="8" customFormat="1" ht="12.75">
      <c r="B60" s="20"/>
      <c r="C60" s="20"/>
      <c r="D60" s="50"/>
      <c r="E60" s="20"/>
      <c r="G60" s="52"/>
      <c r="H60" s="25"/>
      <c r="I60" s="57"/>
      <c r="J60" s="25"/>
      <c r="M60" s="69"/>
      <c r="N60" s="62"/>
      <c r="O60" s="61"/>
      <c r="P60" s="61"/>
    </row>
    <row r="61" spans="2:16" s="8" customFormat="1" ht="12.75">
      <c r="B61" s="20"/>
      <c r="C61" s="20"/>
      <c r="D61" s="50"/>
      <c r="E61" s="20"/>
      <c r="G61" s="52"/>
      <c r="H61" s="25"/>
      <c r="I61" s="57"/>
      <c r="J61" s="25"/>
      <c r="M61" s="69"/>
      <c r="N61" s="62"/>
      <c r="O61" s="61"/>
      <c r="P61" s="61"/>
    </row>
    <row r="62" spans="2:16" s="8" customFormat="1" ht="12.75">
      <c r="B62" s="20"/>
      <c r="C62" s="20"/>
      <c r="D62" s="50"/>
      <c r="E62" s="20"/>
      <c r="G62" s="52"/>
      <c r="H62" s="25"/>
      <c r="I62" s="57"/>
      <c r="J62" s="25"/>
      <c r="M62" s="69"/>
      <c r="N62" s="62"/>
      <c r="O62" s="61"/>
      <c r="P62" s="61"/>
    </row>
    <row r="63" spans="2:16" s="8" customFormat="1" ht="12.75">
      <c r="B63" s="20"/>
      <c r="C63" s="20"/>
      <c r="D63" s="50"/>
      <c r="E63" s="20"/>
      <c r="G63" s="52"/>
      <c r="H63" s="25"/>
      <c r="I63" s="57"/>
      <c r="J63" s="25"/>
      <c r="M63" s="69"/>
      <c r="N63" s="62"/>
      <c r="O63" s="61"/>
      <c r="P63" s="61"/>
    </row>
    <row r="64" spans="2:16" s="8" customFormat="1" ht="12.75">
      <c r="B64" s="20"/>
      <c r="C64" s="20"/>
      <c r="D64" s="50"/>
      <c r="E64" s="20"/>
      <c r="G64" s="52"/>
      <c r="H64" s="25"/>
      <c r="I64" s="57"/>
      <c r="J64" s="25"/>
      <c r="M64" s="69"/>
      <c r="N64" s="62"/>
      <c r="O64" s="61"/>
      <c r="P64" s="61"/>
    </row>
    <row r="65" spans="2:16" s="8" customFormat="1" ht="12.75">
      <c r="B65" s="20"/>
      <c r="C65" s="20"/>
      <c r="D65" s="50"/>
      <c r="E65" s="20"/>
      <c r="G65" s="52"/>
      <c r="H65" s="25"/>
      <c r="I65" s="57"/>
      <c r="J65" s="25"/>
      <c r="M65" s="69"/>
      <c r="N65" s="62"/>
      <c r="O65" s="61"/>
      <c r="P65" s="61"/>
    </row>
    <row r="66" spans="2:16" s="8" customFormat="1" ht="12.75">
      <c r="B66" s="20"/>
      <c r="C66" s="20"/>
      <c r="D66" s="50"/>
      <c r="E66" s="20"/>
      <c r="G66" s="52"/>
      <c r="H66" s="25"/>
      <c r="I66" s="57"/>
      <c r="J66" s="25"/>
      <c r="M66" s="69"/>
      <c r="N66" s="62"/>
      <c r="O66" s="61"/>
      <c r="P66" s="61"/>
    </row>
    <row r="67" spans="2:16" s="8" customFormat="1" ht="12.75">
      <c r="B67" s="20"/>
      <c r="C67" s="20"/>
      <c r="D67" s="50"/>
      <c r="E67" s="20"/>
      <c r="G67" s="52"/>
      <c r="H67" s="25"/>
      <c r="I67" s="57"/>
      <c r="J67" s="25"/>
      <c r="M67" s="69"/>
      <c r="N67" s="62"/>
      <c r="O67" s="61"/>
      <c r="P67" s="61"/>
    </row>
    <row r="68" spans="2:16" s="8" customFormat="1" ht="12.75">
      <c r="B68" s="20"/>
      <c r="C68" s="20"/>
      <c r="D68" s="50"/>
      <c r="E68" s="20"/>
      <c r="G68" s="52"/>
      <c r="H68" s="25"/>
      <c r="I68" s="57"/>
      <c r="J68" s="25"/>
      <c r="M68" s="69"/>
      <c r="N68" s="62"/>
      <c r="O68" s="61"/>
      <c r="P68" s="61"/>
    </row>
    <row r="69" spans="2:16" s="8" customFormat="1" ht="12.75">
      <c r="B69" s="20"/>
      <c r="C69" s="20"/>
      <c r="D69" s="50"/>
      <c r="E69" s="20"/>
      <c r="G69" s="52"/>
      <c r="H69" s="25"/>
      <c r="I69" s="57"/>
      <c r="J69" s="25"/>
      <c r="M69" s="69"/>
      <c r="N69" s="62"/>
      <c r="O69" s="61"/>
      <c r="P69" s="61"/>
    </row>
    <row r="70" spans="2:16" s="8" customFormat="1" ht="12.75">
      <c r="B70" s="20"/>
      <c r="C70" s="20"/>
      <c r="D70" s="50"/>
      <c r="E70" s="20"/>
      <c r="G70" s="52"/>
      <c r="H70" s="25"/>
      <c r="I70" s="57"/>
      <c r="J70" s="25"/>
      <c r="M70" s="69"/>
      <c r="N70" s="62"/>
      <c r="O70" s="61"/>
      <c r="P70" s="61"/>
    </row>
    <row r="71" spans="2:16" s="8" customFormat="1" ht="12.75">
      <c r="B71" s="20"/>
      <c r="C71" s="20"/>
      <c r="D71" s="50"/>
      <c r="E71" s="20"/>
      <c r="G71" s="52"/>
      <c r="H71" s="25"/>
      <c r="I71" s="57"/>
      <c r="J71" s="25"/>
      <c r="M71" s="69"/>
      <c r="N71" s="62"/>
      <c r="O71" s="61"/>
      <c r="P71" s="61"/>
    </row>
    <row r="72" spans="2:16" s="8" customFormat="1" ht="12.75">
      <c r="B72" s="20"/>
      <c r="C72" s="20"/>
      <c r="D72" s="50"/>
      <c r="E72" s="20"/>
      <c r="G72" s="52"/>
      <c r="H72" s="25"/>
      <c r="I72" s="57"/>
      <c r="J72" s="25"/>
      <c r="M72" s="69"/>
      <c r="N72" s="62"/>
      <c r="O72" s="61"/>
      <c r="P72" s="61"/>
    </row>
    <row r="73" spans="2:16" s="8" customFormat="1" ht="12.75">
      <c r="B73" s="20"/>
      <c r="C73" s="20"/>
      <c r="D73" s="50"/>
      <c r="E73" s="20"/>
      <c r="G73" s="52"/>
      <c r="H73" s="25"/>
      <c r="I73" s="57"/>
      <c r="J73" s="25"/>
      <c r="M73" s="69"/>
      <c r="N73" s="62"/>
      <c r="O73" s="61"/>
      <c r="P73" s="61"/>
    </row>
    <row r="74" spans="2:16" s="8" customFormat="1" ht="12.75">
      <c r="B74" s="20"/>
      <c r="C74" s="20"/>
      <c r="D74" s="50"/>
      <c r="E74" s="20"/>
      <c r="G74" s="52"/>
      <c r="H74" s="25"/>
      <c r="I74" s="57"/>
      <c r="J74" s="25"/>
      <c r="M74" s="69"/>
      <c r="N74" s="62"/>
      <c r="O74" s="61"/>
      <c r="P74" s="61"/>
    </row>
    <row r="75" spans="2:16" s="8" customFormat="1" ht="12.75">
      <c r="B75" s="20"/>
      <c r="C75" s="20"/>
      <c r="D75" s="50"/>
      <c r="E75" s="20"/>
      <c r="G75" s="52"/>
      <c r="H75" s="25"/>
      <c r="I75" s="57"/>
      <c r="J75" s="25"/>
      <c r="M75" s="69"/>
      <c r="N75" s="62"/>
      <c r="O75" s="61"/>
      <c r="P75" s="61"/>
    </row>
    <row r="76" spans="2:16" s="8" customFormat="1" ht="12.75">
      <c r="B76" s="20"/>
      <c r="C76" s="20"/>
      <c r="D76" s="50"/>
      <c r="E76" s="20"/>
      <c r="G76" s="52"/>
      <c r="H76" s="25"/>
      <c r="I76" s="57"/>
      <c r="J76" s="25"/>
      <c r="M76" s="69"/>
      <c r="N76" s="62"/>
      <c r="O76" s="61"/>
      <c r="P76" s="61"/>
    </row>
    <row r="77" spans="2:16" s="8" customFormat="1" ht="12.75">
      <c r="B77" s="20"/>
      <c r="C77" s="20"/>
      <c r="D77" s="50"/>
      <c r="E77" s="20"/>
      <c r="G77" s="52"/>
      <c r="H77" s="25"/>
      <c r="I77" s="57"/>
      <c r="J77" s="25"/>
      <c r="M77" s="69"/>
      <c r="N77" s="62"/>
      <c r="O77" s="61"/>
      <c r="P77" s="61"/>
    </row>
    <row r="78" spans="2:16" s="8" customFormat="1" ht="12.75">
      <c r="B78" s="20"/>
      <c r="C78" s="20"/>
      <c r="D78" s="50"/>
      <c r="E78" s="20"/>
      <c r="G78" s="52"/>
      <c r="H78" s="25"/>
      <c r="I78" s="57"/>
      <c r="J78" s="25"/>
      <c r="M78" s="69"/>
      <c r="N78" s="62"/>
      <c r="O78" s="61"/>
      <c r="P78" s="61"/>
    </row>
    <row r="79" spans="2:16" s="8" customFormat="1" ht="12.75">
      <c r="B79" s="20"/>
      <c r="C79" s="20"/>
      <c r="D79" s="50"/>
      <c r="E79" s="20"/>
      <c r="G79" s="52"/>
      <c r="H79" s="25"/>
      <c r="I79" s="57"/>
      <c r="J79" s="25"/>
      <c r="M79" s="69"/>
      <c r="N79" s="62"/>
      <c r="O79" s="61"/>
      <c r="P79" s="61"/>
    </row>
    <row r="80" spans="2:16" s="8" customFormat="1" ht="12.75">
      <c r="B80" s="20"/>
      <c r="C80" s="20"/>
      <c r="D80" s="50"/>
      <c r="E80" s="20"/>
      <c r="G80" s="52"/>
      <c r="H80" s="25"/>
      <c r="I80" s="57"/>
      <c r="J80" s="25"/>
      <c r="M80" s="69"/>
      <c r="N80" s="62"/>
      <c r="O80" s="61"/>
      <c r="P80" s="61"/>
    </row>
    <row r="81" spans="2:16" s="8" customFormat="1" ht="12.75">
      <c r="B81" s="20"/>
      <c r="C81" s="20"/>
      <c r="D81" s="50"/>
      <c r="E81" s="20"/>
      <c r="G81" s="52"/>
      <c r="H81" s="25"/>
      <c r="I81" s="57"/>
      <c r="J81" s="25"/>
      <c r="M81" s="69"/>
      <c r="N81" s="62"/>
      <c r="O81" s="61"/>
      <c r="P81" s="61"/>
    </row>
    <row r="82" spans="2:16" s="8" customFormat="1" ht="12.75">
      <c r="B82" s="20"/>
      <c r="C82" s="20"/>
      <c r="D82" s="50"/>
      <c r="E82" s="20"/>
      <c r="G82" s="52"/>
      <c r="H82" s="25"/>
      <c r="I82" s="57"/>
      <c r="J82" s="25"/>
      <c r="M82" s="69"/>
      <c r="N82" s="62"/>
      <c r="O82" s="61"/>
      <c r="P82" s="61"/>
    </row>
    <row r="83" spans="2:16" s="8" customFormat="1" ht="12.75">
      <c r="B83" s="20"/>
      <c r="C83" s="20"/>
      <c r="D83" s="50"/>
      <c r="E83" s="20"/>
      <c r="G83" s="52"/>
      <c r="H83" s="25"/>
      <c r="I83" s="57"/>
      <c r="J83" s="25"/>
      <c r="M83" s="69"/>
      <c r="N83" s="62"/>
      <c r="O83" s="61"/>
      <c r="P83" s="61"/>
    </row>
    <row r="84" spans="2:16" s="8" customFormat="1" ht="12.75">
      <c r="B84" s="20"/>
      <c r="C84" s="20"/>
      <c r="D84" s="50"/>
      <c r="E84" s="20"/>
      <c r="G84" s="52"/>
      <c r="H84" s="25"/>
      <c r="I84" s="57"/>
      <c r="J84" s="25"/>
      <c r="M84" s="69"/>
      <c r="N84" s="62"/>
      <c r="O84" s="61"/>
      <c r="P84" s="61"/>
    </row>
    <row r="85" spans="2:16" s="8" customFormat="1" ht="12.75">
      <c r="B85" s="20"/>
      <c r="C85" s="20"/>
      <c r="D85" s="50"/>
      <c r="E85" s="20"/>
      <c r="G85" s="52"/>
      <c r="H85" s="25"/>
      <c r="I85" s="57"/>
      <c r="J85" s="25"/>
      <c r="M85" s="69"/>
      <c r="N85" s="62"/>
      <c r="O85" s="61"/>
      <c r="P85" s="61"/>
    </row>
    <row r="86" spans="2:16" s="8" customFormat="1" ht="12.75">
      <c r="B86" s="20"/>
      <c r="C86" s="20"/>
      <c r="D86" s="50"/>
      <c r="E86" s="20"/>
      <c r="G86" s="52"/>
      <c r="H86" s="25"/>
      <c r="I86" s="57"/>
      <c r="J86" s="25"/>
      <c r="M86" s="69"/>
      <c r="N86" s="62"/>
      <c r="O86" s="61"/>
      <c r="P86" s="61"/>
    </row>
    <row r="87" spans="2:16" s="8" customFormat="1" ht="12.75">
      <c r="B87" s="20"/>
      <c r="C87" s="20"/>
      <c r="D87" s="50"/>
      <c r="E87" s="20"/>
      <c r="G87" s="52"/>
      <c r="H87" s="25"/>
      <c r="I87" s="57"/>
      <c r="J87" s="25"/>
      <c r="M87" s="69"/>
      <c r="N87" s="62"/>
      <c r="O87" s="61"/>
      <c r="P87" s="61"/>
    </row>
    <row r="88" spans="2:16" s="8" customFormat="1" ht="12.75">
      <c r="B88" s="20"/>
      <c r="C88" s="20"/>
      <c r="D88" s="50"/>
      <c r="E88" s="20"/>
      <c r="G88" s="52"/>
      <c r="H88" s="25"/>
      <c r="I88" s="57"/>
      <c r="J88" s="25"/>
      <c r="M88" s="69"/>
      <c r="N88" s="62"/>
      <c r="O88" s="61"/>
      <c r="P88" s="61"/>
    </row>
    <row r="89" spans="2:16" s="8" customFormat="1" ht="12.75">
      <c r="B89" s="20"/>
      <c r="C89" s="20"/>
      <c r="D89" s="50"/>
      <c r="E89" s="20"/>
      <c r="G89" s="52"/>
      <c r="H89" s="25"/>
      <c r="I89" s="57"/>
      <c r="J89" s="25"/>
      <c r="M89" s="69"/>
      <c r="N89" s="62"/>
      <c r="O89" s="61"/>
      <c r="P89" s="61"/>
    </row>
    <row r="90" spans="2:16" s="8" customFormat="1" ht="12.75">
      <c r="B90" s="20"/>
      <c r="C90" s="20"/>
      <c r="D90" s="50"/>
      <c r="E90" s="20"/>
      <c r="G90" s="52"/>
      <c r="H90" s="25"/>
      <c r="I90" s="57"/>
      <c r="J90" s="25"/>
      <c r="M90" s="69"/>
      <c r="N90" s="62"/>
      <c r="O90" s="61"/>
      <c r="P90" s="61"/>
    </row>
    <row r="91" spans="2:16" s="8" customFormat="1" ht="12.75">
      <c r="B91" s="20"/>
      <c r="C91" s="20"/>
      <c r="D91" s="50"/>
      <c r="E91" s="20"/>
      <c r="G91" s="52"/>
      <c r="H91" s="25"/>
      <c r="I91" s="57"/>
      <c r="J91" s="25"/>
      <c r="M91" s="69"/>
      <c r="N91" s="62"/>
      <c r="O91" s="61"/>
      <c r="P91" s="61"/>
    </row>
    <row r="92" spans="2:16" s="8" customFormat="1" ht="12.75">
      <c r="B92" s="20"/>
      <c r="C92" s="20"/>
      <c r="D92" s="50"/>
      <c r="E92" s="20"/>
      <c r="G92" s="52"/>
      <c r="H92" s="25"/>
      <c r="I92" s="57"/>
      <c r="J92" s="25"/>
      <c r="M92" s="69"/>
      <c r="N92" s="62"/>
      <c r="O92" s="61"/>
      <c r="P92" s="61"/>
    </row>
    <row r="93" spans="2:16" s="8" customFormat="1" ht="12.75">
      <c r="B93" s="20"/>
      <c r="C93" s="20"/>
      <c r="D93" s="50"/>
      <c r="E93" s="20"/>
      <c r="G93" s="52"/>
      <c r="H93" s="25"/>
      <c r="I93" s="57"/>
      <c r="J93" s="25"/>
      <c r="M93" s="69"/>
      <c r="N93" s="62"/>
      <c r="O93" s="61"/>
      <c r="P93" s="61"/>
    </row>
    <row r="94" spans="2:16" s="8" customFormat="1" ht="12.75">
      <c r="B94" s="20"/>
      <c r="C94" s="20"/>
      <c r="D94" s="50"/>
      <c r="E94" s="20"/>
      <c r="G94" s="52"/>
      <c r="H94" s="25"/>
      <c r="I94" s="57"/>
      <c r="J94" s="25"/>
      <c r="M94" s="69"/>
      <c r="N94" s="62"/>
      <c r="O94" s="61"/>
      <c r="P94" s="61"/>
    </row>
    <row r="95" spans="2:16" s="8" customFormat="1" ht="12.75">
      <c r="B95" s="20"/>
      <c r="C95" s="20"/>
      <c r="D95" s="50"/>
      <c r="E95" s="20"/>
      <c r="G95" s="52"/>
      <c r="H95" s="25"/>
      <c r="I95" s="57"/>
      <c r="J95" s="25"/>
      <c r="M95" s="69"/>
      <c r="N95" s="62"/>
      <c r="O95" s="61"/>
      <c r="P95" s="61"/>
    </row>
    <row r="96" spans="2:16" s="8" customFormat="1" ht="12.75">
      <c r="B96" s="20"/>
      <c r="C96" s="20"/>
      <c r="D96" s="50"/>
      <c r="E96" s="20"/>
      <c r="G96" s="52"/>
      <c r="H96" s="25"/>
      <c r="I96" s="57"/>
      <c r="J96" s="25"/>
      <c r="M96" s="69"/>
      <c r="N96" s="62"/>
      <c r="O96" s="61"/>
      <c r="P96" s="61"/>
    </row>
    <row r="97" spans="2:16" s="8" customFormat="1" ht="12.75">
      <c r="B97" s="20"/>
      <c r="C97" s="20"/>
      <c r="D97" s="50"/>
      <c r="E97" s="20"/>
      <c r="G97" s="52"/>
      <c r="H97" s="25"/>
      <c r="I97" s="57"/>
      <c r="J97" s="25"/>
      <c r="M97" s="69"/>
      <c r="N97" s="62"/>
      <c r="O97" s="61"/>
      <c r="P97" s="61"/>
    </row>
    <row r="98" spans="2:16" s="8" customFormat="1" ht="12.75">
      <c r="B98" s="20"/>
      <c r="C98" s="20"/>
      <c r="D98" s="50"/>
      <c r="E98" s="20"/>
      <c r="G98" s="52"/>
      <c r="H98" s="25"/>
      <c r="I98" s="57"/>
      <c r="J98" s="25"/>
      <c r="M98" s="69"/>
      <c r="N98" s="62"/>
      <c r="O98" s="61"/>
      <c r="P98" s="61"/>
    </row>
    <row r="99" spans="2:16" s="8" customFormat="1" ht="12.75">
      <c r="B99" s="20"/>
      <c r="C99" s="20"/>
      <c r="D99" s="50"/>
      <c r="E99" s="20"/>
      <c r="G99" s="52"/>
      <c r="H99" s="25"/>
      <c r="I99" s="57"/>
      <c r="J99" s="25"/>
      <c r="M99" s="69"/>
      <c r="N99" s="62"/>
      <c r="O99" s="61"/>
      <c r="P99" s="61"/>
    </row>
    <row r="100" spans="2:16" s="8" customFormat="1" ht="12.75">
      <c r="B100" s="20"/>
      <c r="C100" s="20"/>
      <c r="D100" s="50"/>
      <c r="E100" s="20"/>
      <c r="G100" s="52"/>
      <c r="H100" s="25"/>
      <c r="I100" s="57"/>
      <c r="J100" s="25"/>
      <c r="M100" s="69"/>
      <c r="N100" s="62"/>
      <c r="O100" s="61"/>
      <c r="P100" s="61"/>
    </row>
    <row r="101" spans="2:16" s="8" customFormat="1" ht="12.75">
      <c r="B101" s="20"/>
      <c r="C101" s="20"/>
      <c r="D101" s="50"/>
      <c r="E101" s="20"/>
      <c r="G101" s="52"/>
      <c r="H101" s="25"/>
      <c r="I101" s="57"/>
      <c r="J101" s="25"/>
      <c r="M101" s="69"/>
      <c r="N101" s="62"/>
      <c r="O101" s="61"/>
      <c r="P101" s="61"/>
    </row>
    <row r="102" spans="2:16" s="8" customFormat="1" ht="12.75">
      <c r="B102" s="20"/>
      <c r="C102" s="20"/>
      <c r="D102" s="50"/>
      <c r="E102" s="20"/>
      <c r="G102" s="52"/>
      <c r="H102" s="25"/>
      <c r="I102" s="57"/>
      <c r="J102" s="25"/>
      <c r="M102" s="69"/>
      <c r="N102" s="62"/>
      <c r="O102" s="61"/>
      <c r="P102" s="61"/>
    </row>
    <row r="103" spans="2:16" s="8" customFormat="1" ht="12.75">
      <c r="B103" s="20"/>
      <c r="C103" s="20"/>
      <c r="D103" s="50"/>
      <c r="E103" s="20"/>
      <c r="G103" s="52"/>
      <c r="H103" s="25"/>
      <c r="I103" s="57"/>
      <c r="J103" s="25"/>
      <c r="M103" s="69"/>
      <c r="N103" s="62"/>
      <c r="O103" s="61"/>
      <c r="P103" s="61"/>
    </row>
    <row r="104" spans="2:16" s="8" customFormat="1" ht="12.75">
      <c r="B104" s="20"/>
      <c r="C104" s="20"/>
      <c r="D104" s="50"/>
      <c r="E104" s="20"/>
      <c r="G104" s="52"/>
      <c r="H104" s="25"/>
      <c r="I104" s="57"/>
      <c r="J104" s="25"/>
      <c r="M104" s="69"/>
      <c r="N104" s="62"/>
      <c r="O104" s="61"/>
      <c r="P104" s="61"/>
    </row>
    <row r="105" spans="2:16" s="8" customFormat="1" ht="12.75">
      <c r="B105" s="20"/>
      <c r="C105" s="20"/>
      <c r="D105" s="50"/>
      <c r="E105" s="20"/>
      <c r="G105" s="52"/>
      <c r="H105" s="25"/>
      <c r="I105" s="57"/>
      <c r="J105" s="25"/>
      <c r="M105" s="69"/>
      <c r="N105" s="62"/>
      <c r="O105" s="61"/>
      <c r="P105" s="61"/>
    </row>
    <row r="106" spans="2:16" s="8" customFormat="1" ht="12.75">
      <c r="B106" s="20"/>
      <c r="C106" s="20"/>
      <c r="D106" s="50"/>
      <c r="E106" s="20"/>
      <c r="G106" s="52"/>
      <c r="H106" s="25"/>
      <c r="I106" s="57"/>
      <c r="J106" s="25"/>
      <c r="M106" s="69"/>
      <c r="N106" s="62"/>
      <c r="O106" s="61"/>
      <c r="P106" s="61"/>
    </row>
    <row r="107" spans="2:16" s="8" customFormat="1" ht="12.75">
      <c r="B107" s="20"/>
      <c r="C107" s="20"/>
      <c r="D107" s="50"/>
      <c r="E107" s="20"/>
      <c r="G107" s="52"/>
      <c r="H107" s="25"/>
      <c r="I107" s="57"/>
      <c r="J107" s="25"/>
      <c r="M107" s="69"/>
      <c r="N107" s="62"/>
      <c r="O107" s="61"/>
      <c r="P107" s="61"/>
    </row>
    <row r="108" spans="2:16" s="8" customFormat="1" ht="12.75">
      <c r="B108" s="20"/>
      <c r="C108" s="20"/>
      <c r="D108" s="50"/>
      <c r="E108" s="20"/>
      <c r="G108" s="52"/>
      <c r="H108" s="25"/>
      <c r="I108" s="57"/>
      <c r="J108" s="25"/>
      <c r="M108" s="69"/>
      <c r="N108" s="62"/>
      <c r="O108" s="61"/>
      <c r="P108" s="61"/>
    </row>
    <row r="109" spans="2:16" s="8" customFormat="1" ht="12.75">
      <c r="B109" s="20"/>
      <c r="C109" s="20"/>
      <c r="D109" s="50"/>
      <c r="E109" s="20"/>
      <c r="G109" s="52"/>
      <c r="H109" s="25"/>
      <c r="I109" s="57"/>
      <c r="J109" s="25"/>
      <c r="M109" s="69"/>
      <c r="N109" s="62"/>
      <c r="O109" s="61"/>
      <c r="P109" s="61"/>
    </row>
    <row r="110" spans="2:16" s="8" customFormat="1" ht="12.75">
      <c r="B110" s="20"/>
      <c r="C110" s="20"/>
      <c r="D110" s="50"/>
      <c r="E110" s="20"/>
      <c r="G110" s="52"/>
      <c r="H110" s="25"/>
      <c r="I110" s="57"/>
      <c r="J110" s="25"/>
      <c r="M110" s="69"/>
      <c r="N110" s="62"/>
      <c r="O110" s="61"/>
      <c r="P110" s="61"/>
    </row>
    <row r="111" spans="2:16" s="8" customFormat="1" ht="12.75">
      <c r="B111" s="20"/>
      <c r="C111" s="20"/>
      <c r="D111" s="50"/>
      <c r="E111" s="20"/>
      <c r="G111" s="52"/>
      <c r="H111" s="25"/>
      <c r="I111" s="57"/>
      <c r="J111" s="25"/>
      <c r="M111" s="69"/>
      <c r="N111" s="62"/>
      <c r="O111" s="61"/>
      <c r="P111" s="61"/>
    </row>
    <row r="112" spans="2:16" s="8" customFormat="1" ht="12.75">
      <c r="B112" s="20"/>
      <c r="C112" s="20"/>
      <c r="D112" s="50"/>
      <c r="E112" s="20"/>
      <c r="G112" s="52"/>
      <c r="H112" s="25"/>
      <c r="I112" s="57"/>
      <c r="J112" s="25"/>
      <c r="M112" s="69"/>
      <c r="N112" s="62"/>
      <c r="O112" s="61"/>
      <c r="P112" s="61"/>
    </row>
    <row r="113" spans="2:16" s="8" customFormat="1" ht="12.75">
      <c r="B113" s="20"/>
      <c r="C113" s="20"/>
      <c r="D113" s="50"/>
      <c r="E113" s="20"/>
      <c r="G113" s="52"/>
      <c r="H113" s="25"/>
      <c r="I113" s="57"/>
      <c r="J113" s="25"/>
      <c r="M113" s="69"/>
      <c r="N113" s="62"/>
      <c r="O113" s="61"/>
      <c r="P113" s="61"/>
    </row>
    <row r="114" spans="2:16" s="8" customFormat="1" ht="12.75">
      <c r="B114" s="20"/>
      <c r="C114" s="20"/>
      <c r="D114" s="50"/>
      <c r="E114" s="20"/>
      <c r="G114" s="52"/>
      <c r="H114" s="25"/>
      <c r="I114" s="57"/>
      <c r="J114" s="25"/>
      <c r="M114" s="69"/>
      <c r="N114" s="62"/>
      <c r="O114" s="61"/>
      <c r="P114" s="61"/>
    </row>
    <row r="115" spans="2:16" s="8" customFormat="1" ht="12.75">
      <c r="B115" s="20"/>
      <c r="C115" s="20"/>
      <c r="D115" s="50"/>
      <c r="E115" s="20"/>
      <c r="G115" s="52"/>
      <c r="H115" s="25"/>
      <c r="I115" s="57"/>
      <c r="J115" s="25"/>
      <c r="M115" s="69"/>
      <c r="N115" s="62"/>
      <c r="O115" s="61"/>
      <c r="P115" s="61"/>
    </row>
    <row r="116" spans="2:16" s="8" customFormat="1" ht="12.75">
      <c r="B116" s="20"/>
      <c r="C116" s="20"/>
      <c r="D116" s="50"/>
      <c r="E116" s="20"/>
      <c r="G116" s="52"/>
      <c r="H116" s="25"/>
      <c r="I116" s="57"/>
      <c r="J116" s="25"/>
      <c r="M116" s="69"/>
      <c r="N116" s="62"/>
      <c r="O116" s="61"/>
      <c r="P116" s="61"/>
    </row>
    <row r="117" spans="2:16" s="8" customFormat="1" ht="12.75">
      <c r="B117" s="20"/>
      <c r="C117" s="20"/>
      <c r="D117" s="50"/>
      <c r="E117" s="20"/>
      <c r="G117" s="52"/>
      <c r="H117" s="25"/>
      <c r="I117" s="57"/>
      <c r="J117" s="25"/>
      <c r="M117" s="69"/>
      <c r="N117" s="62"/>
      <c r="O117" s="61"/>
      <c r="P117" s="61"/>
    </row>
    <row r="118" spans="2:16" s="8" customFormat="1" ht="12.75">
      <c r="B118" s="20"/>
      <c r="C118" s="20"/>
      <c r="D118" s="50"/>
      <c r="E118" s="20"/>
      <c r="G118" s="52"/>
      <c r="H118" s="25"/>
      <c r="I118" s="57"/>
      <c r="J118" s="25"/>
      <c r="M118" s="69"/>
      <c r="N118" s="62"/>
      <c r="O118" s="61"/>
      <c r="P118" s="61"/>
    </row>
    <row r="119" spans="2:16" s="8" customFormat="1" ht="12.75">
      <c r="B119" s="20"/>
      <c r="C119" s="20"/>
      <c r="D119" s="50"/>
      <c r="E119" s="20"/>
      <c r="G119" s="52"/>
      <c r="H119" s="25"/>
      <c r="I119" s="57"/>
      <c r="J119" s="25"/>
      <c r="M119" s="69"/>
      <c r="N119" s="62"/>
      <c r="O119" s="61"/>
      <c r="P119" s="61"/>
    </row>
    <row r="120" spans="2:16" s="8" customFormat="1" ht="12.75">
      <c r="B120" s="20"/>
      <c r="C120" s="20"/>
      <c r="D120" s="50"/>
      <c r="E120" s="20"/>
      <c r="G120" s="52"/>
      <c r="H120" s="25"/>
      <c r="I120" s="57"/>
      <c r="J120" s="25"/>
      <c r="M120" s="69"/>
      <c r="N120" s="62"/>
      <c r="O120" s="61"/>
      <c r="P120" s="61"/>
    </row>
    <row r="121" spans="2:16" s="8" customFormat="1" ht="12.75">
      <c r="B121" s="20"/>
      <c r="C121" s="20"/>
      <c r="D121" s="50"/>
      <c r="E121" s="20"/>
      <c r="G121" s="52"/>
      <c r="H121" s="25"/>
      <c r="I121" s="57"/>
      <c r="J121" s="25"/>
      <c r="M121" s="69"/>
      <c r="N121" s="62"/>
      <c r="O121" s="61"/>
      <c r="P121" s="61"/>
    </row>
    <row r="122" spans="2:16" s="8" customFormat="1" ht="12.75">
      <c r="B122" s="20"/>
      <c r="C122" s="20"/>
      <c r="D122" s="50"/>
      <c r="E122" s="20"/>
      <c r="G122" s="52"/>
      <c r="H122" s="25"/>
      <c r="I122" s="57"/>
      <c r="J122" s="25"/>
      <c r="M122" s="69"/>
      <c r="N122" s="62"/>
      <c r="O122" s="61"/>
      <c r="P122" s="61"/>
    </row>
    <row r="123" spans="2:16" s="8" customFormat="1" ht="12.75">
      <c r="B123" s="20"/>
      <c r="C123" s="20"/>
      <c r="D123" s="50"/>
      <c r="E123" s="20"/>
      <c r="G123" s="52"/>
      <c r="H123" s="25"/>
      <c r="I123" s="57"/>
      <c r="J123" s="25"/>
      <c r="M123" s="69"/>
      <c r="N123" s="62"/>
      <c r="O123" s="61"/>
      <c r="P123" s="61"/>
    </row>
    <row r="124" spans="2:16" s="8" customFormat="1" ht="12.75">
      <c r="B124" s="20"/>
      <c r="C124" s="20"/>
      <c r="D124" s="50"/>
      <c r="E124" s="20"/>
      <c r="G124" s="52"/>
      <c r="H124" s="25"/>
      <c r="I124" s="57"/>
      <c r="J124" s="25"/>
      <c r="M124" s="69"/>
      <c r="N124" s="62"/>
      <c r="O124" s="61"/>
      <c r="P124" s="61"/>
    </row>
    <row r="125" spans="2:16" s="8" customFormat="1" ht="12.75">
      <c r="B125" s="20"/>
      <c r="C125" s="20"/>
      <c r="D125" s="50"/>
      <c r="E125" s="20"/>
      <c r="G125" s="52"/>
      <c r="H125" s="25"/>
      <c r="I125" s="57"/>
      <c r="J125" s="25"/>
      <c r="M125" s="69"/>
      <c r="N125" s="62"/>
      <c r="O125" s="61"/>
      <c r="P125" s="61"/>
    </row>
    <row r="126" spans="2:16" s="8" customFormat="1" ht="12.75">
      <c r="B126" s="20"/>
      <c r="C126" s="20"/>
      <c r="D126" s="50"/>
      <c r="E126" s="20"/>
      <c r="G126" s="52"/>
      <c r="H126" s="25"/>
      <c r="I126" s="57"/>
      <c r="J126" s="25"/>
      <c r="M126" s="69"/>
      <c r="N126" s="62"/>
      <c r="O126" s="61"/>
      <c r="P126" s="61"/>
    </row>
    <row r="127" spans="2:16" s="8" customFormat="1" ht="12.75">
      <c r="B127" s="20"/>
      <c r="C127" s="20"/>
      <c r="D127" s="50"/>
      <c r="E127" s="20"/>
      <c r="G127" s="52"/>
      <c r="H127" s="25"/>
      <c r="I127" s="57"/>
      <c r="J127" s="25"/>
      <c r="M127" s="69"/>
      <c r="N127" s="62"/>
      <c r="O127" s="61"/>
      <c r="P127" s="61"/>
    </row>
    <row r="128" spans="2:16" s="8" customFormat="1" ht="12.75">
      <c r="B128" s="20"/>
      <c r="C128" s="20"/>
      <c r="D128" s="50"/>
      <c r="E128" s="20"/>
      <c r="G128" s="52"/>
      <c r="H128" s="25"/>
      <c r="I128" s="57"/>
      <c r="J128" s="25"/>
      <c r="M128" s="69"/>
      <c r="N128" s="62"/>
      <c r="O128" s="61"/>
      <c r="P128" s="61"/>
    </row>
    <row r="129" spans="2:16" s="8" customFormat="1" ht="12.75">
      <c r="B129" s="20"/>
      <c r="C129" s="20"/>
      <c r="D129" s="50"/>
      <c r="E129" s="20"/>
      <c r="G129" s="52"/>
      <c r="H129" s="25"/>
      <c r="I129" s="57"/>
      <c r="J129" s="25"/>
      <c r="M129" s="69"/>
      <c r="N129" s="62"/>
      <c r="O129" s="61"/>
      <c r="P129" s="61"/>
    </row>
    <row r="130" spans="2:16" s="8" customFormat="1" ht="12.75">
      <c r="B130" s="20"/>
      <c r="C130" s="20"/>
      <c r="D130" s="50"/>
      <c r="E130" s="20"/>
      <c r="G130" s="52"/>
      <c r="H130" s="25"/>
      <c r="I130" s="57"/>
      <c r="J130" s="25"/>
      <c r="M130" s="69"/>
      <c r="N130" s="62"/>
      <c r="O130" s="61"/>
      <c r="P130" s="61"/>
    </row>
    <row r="131" spans="2:16" s="8" customFormat="1" ht="12.75">
      <c r="B131" s="20"/>
      <c r="C131" s="20"/>
      <c r="D131" s="50"/>
      <c r="E131" s="20"/>
      <c r="G131" s="52"/>
      <c r="H131" s="25"/>
      <c r="I131" s="57"/>
      <c r="J131" s="25"/>
      <c r="M131" s="69"/>
      <c r="N131" s="62"/>
      <c r="O131" s="61"/>
      <c r="P131" s="61"/>
    </row>
    <row r="132" spans="2:16" s="8" customFormat="1" ht="12.75">
      <c r="B132" s="20"/>
      <c r="C132" s="20"/>
      <c r="D132" s="50"/>
      <c r="E132" s="20"/>
      <c r="G132" s="52"/>
      <c r="H132" s="25"/>
      <c r="I132" s="57"/>
      <c r="J132" s="25"/>
      <c r="M132" s="69"/>
      <c r="N132" s="62"/>
      <c r="O132" s="61"/>
      <c r="P132" s="61"/>
    </row>
    <row r="133" spans="2:16" s="8" customFormat="1" ht="12.75">
      <c r="B133" s="20"/>
      <c r="C133" s="20"/>
      <c r="D133" s="50"/>
      <c r="E133" s="20"/>
      <c r="G133" s="52"/>
      <c r="H133" s="25"/>
      <c r="I133" s="57"/>
      <c r="J133" s="25"/>
      <c r="M133" s="69"/>
      <c r="N133" s="62"/>
      <c r="O133" s="61"/>
      <c r="P133" s="61"/>
    </row>
    <row r="134" spans="2:16" s="8" customFormat="1" ht="12.75">
      <c r="B134" s="20"/>
      <c r="C134" s="20"/>
      <c r="D134" s="50"/>
      <c r="E134" s="20"/>
      <c r="G134" s="52"/>
      <c r="H134" s="25"/>
      <c r="I134" s="57"/>
      <c r="J134" s="25"/>
      <c r="M134" s="69"/>
      <c r="N134" s="62"/>
      <c r="O134" s="61"/>
      <c r="P134" s="61"/>
    </row>
    <row r="135" spans="2:16" s="8" customFormat="1" ht="12.75">
      <c r="B135" s="20"/>
      <c r="C135" s="20"/>
      <c r="D135" s="50"/>
      <c r="E135" s="20"/>
      <c r="G135" s="52"/>
      <c r="H135" s="25"/>
      <c r="I135" s="57"/>
      <c r="J135" s="25"/>
      <c r="M135" s="69"/>
      <c r="N135" s="62"/>
      <c r="O135" s="61"/>
      <c r="P135" s="61"/>
    </row>
    <row r="136" spans="2:16" s="8" customFormat="1" ht="12.75">
      <c r="B136" s="20"/>
      <c r="C136" s="20"/>
      <c r="D136" s="50"/>
      <c r="E136" s="20"/>
      <c r="G136" s="52"/>
      <c r="H136" s="25"/>
      <c r="I136" s="57"/>
      <c r="J136" s="25"/>
      <c r="M136" s="69"/>
      <c r="N136" s="62"/>
      <c r="O136" s="61"/>
      <c r="P136" s="61"/>
    </row>
    <row r="137" spans="2:16" s="8" customFormat="1" ht="12.75">
      <c r="B137" s="20"/>
      <c r="C137" s="20"/>
      <c r="D137" s="50"/>
      <c r="E137" s="20"/>
      <c r="G137" s="52"/>
      <c r="H137" s="25"/>
      <c r="I137" s="57"/>
      <c r="J137" s="25"/>
      <c r="M137" s="69"/>
      <c r="N137" s="62"/>
      <c r="O137" s="61"/>
      <c r="P137" s="61"/>
    </row>
    <row r="138" spans="2:16" s="8" customFormat="1" ht="12.75">
      <c r="B138" s="20"/>
      <c r="C138" s="20"/>
      <c r="D138" s="50"/>
      <c r="E138" s="20"/>
      <c r="G138" s="52"/>
      <c r="H138" s="25"/>
      <c r="I138" s="57"/>
      <c r="J138" s="25"/>
      <c r="M138" s="69"/>
      <c r="N138" s="62"/>
      <c r="O138" s="61"/>
      <c r="P138" s="61"/>
    </row>
    <row r="139" spans="2:16" s="8" customFormat="1" ht="12.75">
      <c r="B139" s="20"/>
      <c r="C139" s="20"/>
      <c r="D139" s="50"/>
      <c r="E139" s="20"/>
      <c r="G139" s="52"/>
      <c r="H139" s="25"/>
      <c r="I139" s="57"/>
      <c r="J139" s="25"/>
      <c r="M139" s="69"/>
      <c r="N139" s="62"/>
      <c r="O139" s="61"/>
      <c r="P139" s="61"/>
    </row>
    <row r="140" spans="2:16" s="8" customFormat="1" ht="12.75">
      <c r="B140" s="20"/>
      <c r="C140" s="20"/>
      <c r="D140" s="50"/>
      <c r="E140" s="20"/>
      <c r="G140" s="52"/>
      <c r="H140" s="25"/>
      <c r="I140" s="57"/>
      <c r="J140" s="25"/>
      <c r="M140" s="69"/>
      <c r="N140" s="62"/>
      <c r="O140" s="61"/>
      <c r="P140" s="61"/>
    </row>
    <row r="141" spans="2:16" s="8" customFormat="1" ht="12.75">
      <c r="B141" s="20"/>
      <c r="C141" s="20"/>
      <c r="D141" s="50"/>
      <c r="E141" s="20"/>
      <c r="G141" s="52"/>
      <c r="H141" s="25"/>
      <c r="I141" s="57"/>
      <c r="J141" s="25"/>
      <c r="M141" s="69"/>
      <c r="N141" s="62"/>
      <c r="O141" s="61"/>
      <c r="P141" s="61"/>
    </row>
    <row r="142" spans="2:16" s="8" customFormat="1" ht="12.75">
      <c r="B142" s="20"/>
      <c r="C142" s="20"/>
      <c r="D142" s="50"/>
      <c r="E142" s="20"/>
      <c r="G142" s="52"/>
      <c r="H142" s="25"/>
      <c r="I142" s="57"/>
      <c r="J142" s="25"/>
      <c r="M142" s="69"/>
      <c r="N142" s="62"/>
      <c r="O142" s="61"/>
      <c r="P142" s="61"/>
    </row>
    <row r="143" spans="2:16" s="8" customFormat="1" ht="12.75">
      <c r="B143" s="20"/>
      <c r="C143" s="20"/>
      <c r="D143" s="50"/>
      <c r="E143" s="20"/>
      <c r="G143" s="52"/>
      <c r="H143" s="25"/>
      <c r="I143" s="57"/>
      <c r="J143" s="25"/>
      <c r="M143" s="69"/>
      <c r="N143" s="62"/>
      <c r="O143" s="61"/>
      <c r="P143" s="61"/>
    </row>
    <row r="144" spans="2:16" s="8" customFormat="1" ht="12.75">
      <c r="B144" s="20"/>
      <c r="C144" s="20"/>
      <c r="D144" s="50"/>
      <c r="E144" s="20"/>
      <c r="G144" s="52"/>
      <c r="H144" s="25"/>
      <c r="I144" s="57"/>
      <c r="J144" s="25"/>
      <c r="M144" s="69"/>
      <c r="N144" s="62"/>
      <c r="O144" s="61"/>
      <c r="P144" s="61"/>
    </row>
    <row r="145" spans="2:16" s="8" customFormat="1" ht="12.75">
      <c r="B145" s="20"/>
      <c r="C145" s="20"/>
      <c r="D145" s="50"/>
      <c r="E145" s="20"/>
      <c r="G145" s="52"/>
      <c r="H145" s="25"/>
      <c r="I145" s="57"/>
      <c r="J145" s="25"/>
      <c r="M145" s="69"/>
      <c r="N145" s="62"/>
      <c r="O145" s="61"/>
      <c r="P145" s="61"/>
    </row>
    <row r="146" spans="2:16" s="8" customFormat="1" ht="12.75">
      <c r="B146" s="20"/>
      <c r="C146" s="20"/>
      <c r="D146" s="50"/>
      <c r="E146" s="20"/>
      <c r="G146" s="52"/>
      <c r="H146" s="25"/>
      <c r="I146" s="57"/>
      <c r="J146" s="25"/>
      <c r="M146" s="69"/>
      <c r="N146" s="62"/>
      <c r="O146" s="61"/>
      <c r="P146" s="61"/>
    </row>
    <row r="147" spans="2:16" s="8" customFormat="1" ht="12.75">
      <c r="B147" s="20"/>
      <c r="C147" s="20"/>
      <c r="D147" s="50"/>
      <c r="E147" s="20"/>
      <c r="G147" s="52"/>
      <c r="H147" s="25"/>
      <c r="I147" s="57"/>
      <c r="J147" s="25"/>
      <c r="M147" s="69"/>
      <c r="N147" s="62"/>
      <c r="O147" s="61"/>
      <c r="P147" s="61"/>
    </row>
    <row r="148" spans="2:16" s="8" customFormat="1" ht="12.75">
      <c r="B148" s="20"/>
      <c r="C148" s="20"/>
      <c r="D148" s="50"/>
      <c r="E148" s="20"/>
      <c r="G148" s="52"/>
      <c r="H148" s="25"/>
      <c r="I148" s="57"/>
      <c r="J148" s="25"/>
      <c r="M148" s="69"/>
      <c r="N148" s="62"/>
      <c r="O148" s="61"/>
      <c r="P148" s="61"/>
    </row>
    <row r="149" spans="2:16" s="8" customFormat="1" ht="12.75">
      <c r="B149" s="20"/>
      <c r="C149" s="20"/>
      <c r="D149" s="50"/>
      <c r="E149" s="20"/>
      <c r="G149" s="52"/>
      <c r="H149" s="25"/>
      <c r="I149" s="57"/>
      <c r="J149" s="25"/>
      <c r="M149" s="69"/>
      <c r="N149" s="62"/>
      <c r="O149" s="61"/>
      <c r="P149" s="61"/>
    </row>
    <row r="150" spans="2:16" s="8" customFormat="1" ht="12.75">
      <c r="B150" s="20"/>
      <c r="C150" s="20"/>
      <c r="D150" s="50"/>
      <c r="E150" s="20"/>
      <c r="G150" s="52"/>
      <c r="H150" s="25"/>
      <c r="I150" s="57"/>
      <c r="J150" s="25"/>
      <c r="M150" s="69"/>
      <c r="N150" s="62"/>
      <c r="O150" s="61"/>
      <c r="P150" s="61"/>
    </row>
    <row r="151" spans="2:16" s="8" customFormat="1" ht="12.75">
      <c r="B151" s="20"/>
      <c r="C151" s="20"/>
      <c r="D151" s="50"/>
      <c r="E151" s="20"/>
      <c r="G151" s="52"/>
      <c r="H151" s="25"/>
      <c r="I151" s="57"/>
      <c r="J151" s="25"/>
      <c r="M151" s="69"/>
      <c r="N151" s="62"/>
      <c r="O151" s="61"/>
      <c r="P151" s="61"/>
    </row>
    <row r="152" spans="2:16" s="8" customFormat="1" ht="12.75">
      <c r="B152" s="20"/>
      <c r="C152" s="20"/>
      <c r="D152" s="50"/>
      <c r="E152" s="20"/>
      <c r="G152" s="52"/>
      <c r="H152" s="25"/>
      <c r="I152" s="57"/>
      <c r="J152" s="25"/>
      <c r="M152" s="69"/>
      <c r="N152" s="62"/>
      <c r="O152" s="61"/>
      <c r="P152" s="61"/>
    </row>
    <row r="153" spans="2:16" s="8" customFormat="1" ht="12.75">
      <c r="B153" s="20"/>
      <c r="C153" s="20"/>
      <c r="D153" s="50"/>
      <c r="E153" s="20"/>
      <c r="G153" s="52"/>
      <c r="H153" s="25"/>
      <c r="I153" s="57"/>
      <c r="J153" s="25"/>
      <c r="M153" s="69"/>
      <c r="N153" s="62"/>
      <c r="O153" s="61"/>
      <c r="P153" s="61"/>
    </row>
    <row r="154" spans="2:16" s="8" customFormat="1" ht="12.75">
      <c r="B154" s="20"/>
      <c r="C154" s="20"/>
      <c r="D154" s="50"/>
      <c r="E154" s="20"/>
      <c r="G154" s="52"/>
      <c r="H154" s="25"/>
      <c r="I154" s="57"/>
      <c r="J154" s="25"/>
      <c r="M154" s="69"/>
      <c r="N154" s="62"/>
      <c r="O154" s="61"/>
      <c r="P154" s="61"/>
    </row>
    <row r="155" spans="2:16" s="8" customFormat="1" ht="12.75">
      <c r="B155" s="20"/>
      <c r="C155" s="20"/>
      <c r="D155" s="50"/>
      <c r="E155" s="20"/>
      <c r="G155" s="52"/>
      <c r="H155" s="25"/>
      <c r="I155" s="57"/>
      <c r="J155" s="25"/>
      <c r="M155" s="69"/>
      <c r="N155" s="62"/>
      <c r="O155" s="61"/>
      <c r="P155" s="61"/>
    </row>
    <row r="156" spans="2:16" s="8" customFormat="1" ht="12.75">
      <c r="B156" s="20"/>
      <c r="C156" s="20"/>
      <c r="D156" s="50"/>
      <c r="E156" s="20"/>
      <c r="G156" s="52"/>
      <c r="H156" s="25"/>
      <c r="I156" s="57"/>
      <c r="J156" s="25"/>
      <c r="M156" s="69"/>
      <c r="N156" s="62"/>
      <c r="O156" s="61"/>
      <c r="P156" s="61"/>
    </row>
    <row r="157" spans="2:16" s="8" customFormat="1" ht="12.75">
      <c r="B157" s="20"/>
      <c r="C157" s="20"/>
      <c r="D157" s="50"/>
      <c r="E157" s="20"/>
      <c r="G157" s="52"/>
      <c r="H157" s="25"/>
      <c r="I157" s="57"/>
      <c r="J157" s="25"/>
      <c r="M157" s="69"/>
      <c r="N157" s="62"/>
      <c r="O157" s="61"/>
      <c r="P157" s="61"/>
    </row>
    <row r="158" spans="2:16" s="8" customFormat="1" ht="12.75">
      <c r="B158" s="20"/>
      <c r="C158" s="20"/>
      <c r="D158" s="50"/>
      <c r="E158" s="20"/>
      <c r="G158" s="52"/>
      <c r="H158" s="25"/>
      <c r="I158" s="57"/>
      <c r="J158" s="25"/>
      <c r="M158" s="69"/>
      <c r="N158" s="62"/>
      <c r="O158" s="61"/>
      <c r="P158" s="61"/>
    </row>
    <row r="159" spans="2:16" s="8" customFormat="1" ht="12.75">
      <c r="B159" s="20"/>
      <c r="C159" s="20"/>
      <c r="D159" s="50"/>
      <c r="E159" s="20"/>
      <c r="G159" s="52"/>
      <c r="H159" s="25"/>
      <c r="I159" s="57"/>
      <c r="J159" s="25"/>
      <c r="M159" s="69"/>
      <c r="N159" s="62"/>
      <c r="O159" s="61"/>
      <c r="P159" s="61"/>
    </row>
    <row r="160" spans="2:16" s="8" customFormat="1" ht="12.75">
      <c r="B160" s="20"/>
      <c r="C160" s="20"/>
      <c r="D160" s="50"/>
      <c r="E160" s="20"/>
      <c r="G160" s="52"/>
      <c r="H160" s="25"/>
      <c r="I160" s="57"/>
      <c r="J160" s="25"/>
      <c r="M160" s="69"/>
      <c r="N160" s="62"/>
      <c r="O160" s="61"/>
      <c r="P160" s="61"/>
    </row>
    <row r="161" spans="2:16" s="8" customFormat="1" ht="12.75">
      <c r="B161" s="20"/>
      <c r="C161" s="20"/>
      <c r="D161" s="50"/>
      <c r="E161" s="20"/>
      <c r="G161" s="52"/>
      <c r="H161" s="25"/>
      <c r="I161" s="57"/>
      <c r="J161" s="25"/>
      <c r="M161" s="69"/>
      <c r="N161" s="62"/>
      <c r="O161" s="61"/>
      <c r="P161" s="61"/>
    </row>
    <row r="162" spans="2:16" s="8" customFormat="1" ht="12.75">
      <c r="B162" s="20"/>
      <c r="C162" s="20"/>
      <c r="D162" s="50"/>
      <c r="E162" s="20"/>
      <c r="G162" s="52"/>
      <c r="H162" s="25"/>
      <c r="I162" s="57"/>
      <c r="J162" s="25"/>
      <c r="M162" s="69"/>
      <c r="N162" s="62"/>
      <c r="O162" s="61"/>
      <c r="P162" s="61"/>
    </row>
    <row r="163" spans="2:16" s="8" customFormat="1" ht="12.75">
      <c r="B163" s="20"/>
      <c r="C163" s="20"/>
      <c r="D163" s="50"/>
      <c r="E163" s="20"/>
      <c r="G163" s="52"/>
      <c r="H163" s="25"/>
      <c r="I163" s="57"/>
      <c r="J163" s="25"/>
      <c r="M163" s="69"/>
      <c r="N163" s="62"/>
      <c r="O163" s="61"/>
      <c r="P163" s="61"/>
    </row>
    <row r="164" spans="2:16" s="8" customFormat="1" ht="12.75">
      <c r="B164" s="20"/>
      <c r="C164" s="20"/>
      <c r="D164" s="50"/>
      <c r="E164" s="20"/>
      <c r="G164" s="52"/>
      <c r="H164" s="25"/>
      <c r="I164" s="57"/>
      <c r="J164" s="25"/>
      <c r="M164" s="69"/>
      <c r="N164" s="62"/>
      <c r="O164" s="61"/>
      <c r="P164" s="61"/>
    </row>
    <row r="165" spans="2:16" s="8" customFormat="1" ht="12.75">
      <c r="B165" s="20"/>
      <c r="C165" s="20"/>
      <c r="D165" s="50"/>
      <c r="E165" s="20"/>
      <c r="G165" s="52"/>
      <c r="H165" s="25"/>
      <c r="I165" s="57"/>
      <c r="J165" s="25"/>
      <c r="M165" s="69"/>
      <c r="N165" s="62"/>
      <c r="O165" s="61"/>
      <c r="P165" s="61"/>
    </row>
    <row r="166" spans="2:16" s="8" customFormat="1" ht="12.75">
      <c r="B166" s="20"/>
      <c r="C166" s="20"/>
      <c r="D166" s="50"/>
      <c r="E166" s="20"/>
      <c r="G166" s="52"/>
      <c r="H166" s="25"/>
      <c r="I166" s="57"/>
      <c r="J166" s="25"/>
      <c r="M166" s="69"/>
      <c r="N166" s="62"/>
      <c r="O166" s="61"/>
      <c r="P166" s="61"/>
    </row>
    <row r="167" spans="2:16" s="8" customFormat="1" ht="12.75">
      <c r="B167" s="20"/>
      <c r="C167" s="20"/>
      <c r="D167" s="50"/>
      <c r="E167" s="20"/>
      <c r="G167" s="52"/>
      <c r="H167" s="25"/>
      <c r="I167" s="57"/>
      <c r="J167" s="25"/>
      <c r="M167" s="69"/>
      <c r="N167" s="62"/>
      <c r="O167" s="61"/>
      <c r="P167" s="61"/>
    </row>
    <row r="168" spans="2:16" s="8" customFormat="1" ht="12.75">
      <c r="B168" s="20"/>
      <c r="C168" s="20"/>
      <c r="D168" s="50"/>
      <c r="E168" s="20"/>
      <c r="G168" s="52"/>
      <c r="H168" s="25"/>
      <c r="I168" s="57"/>
      <c r="J168" s="25"/>
      <c r="M168" s="69"/>
      <c r="N168" s="62"/>
      <c r="O168" s="61"/>
      <c r="P168" s="61"/>
    </row>
    <row r="169" spans="2:16" s="8" customFormat="1" ht="12.75">
      <c r="B169" s="20"/>
      <c r="C169" s="20"/>
      <c r="D169" s="50"/>
      <c r="E169" s="20"/>
      <c r="G169" s="52"/>
      <c r="H169" s="25"/>
      <c r="I169" s="57"/>
      <c r="J169" s="25"/>
      <c r="M169" s="69"/>
      <c r="N169" s="62"/>
      <c r="O169" s="61"/>
      <c r="P169" s="61"/>
    </row>
    <row r="170" spans="2:16" s="8" customFormat="1" ht="12.75">
      <c r="B170" s="20"/>
      <c r="C170" s="20"/>
      <c r="D170" s="50"/>
      <c r="E170" s="20"/>
      <c r="G170" s="52"/>
      <c r="H170" s="25"/>
      <c r="I170" s="57"/>
      <c r="J170" s="25"/>
      <c r="M170" s="69"/>
      <c r="N170" s="62"/>
      <c r="O170" s="61"/>
      <c r="P170" s="61"/>
    </row>
    <row r="171" spans="2:16" s="8" customFormat="1" ht="12.75">
      <c r="B171" s="20"/>
      <c r="C171" s="20"/>
      <c r="D171" s="50"/>
      <c r="E171" s="20"/>
      <c r="G171" s="52"/>
      <c r="H171" s="25"/>
      <c r="I171" s="57"/>
      <c r="J171" s="25"/>
      <c r="M171" s="69"/>
      <c r="N171" s="62"/>
      <c r="O171" s="61"/>
      <c r="P171" s="61"/>
    </row>
    <row r="172" spans="2:16" s="8" customFormat="1" ht="12.75">
      <c r="B172" s="20"/>
      <c r="C172" s="20"/>
      <c r="D172" s="50"/>
      <c r="E172" s="20"/>
      <c r="G172" s="52"/>
      <c r="H172" s="25"/>
      <c r="I172" s="57"/>
      <c r="J172" s="25"/>
      <c r="M172" s="69"/>
      <c r="N172" s="62"/>
      <c r="O172" s="61"/>
      <c r="P172" s="61"/>
    </row>
    <row r="173" spans="2:16" s="8" customFormat="1" ht="12.75">
      <c r="B173" s="20"/>
      <c r="C173" s="20"/>
      <c r="D173" s="50"/>
      <c r="E173" s="20"/>
      <c r="G173" s="52"/>
      <c r="H173" s="25"/>
      <c r="I173" s="57"/>
      <c r="J173" s="25"/>
      <c r="M173" s="69"/>
      <c r="N173" s="62"/>
      <c r="O173" s="61"/>
      <c r="P173" s="61"/>
    </row>
    <row r="174" spans="2:16" s="8" customFormat="1" ht="12.75">
      <c r="B174" s="20"/>
      <c r="C174" s="20"/>
      <c r="D174" s="50"/>
      <c r="E174" s="20"/>
      <c r="G174" s="52"/>
      <c r="H174" s="25"/>
      <c r="I174" s="57"/>
      <c r="J174" s="25"/>
      <c r="M174" s="69"/>
      <c r="N174" s="62"/>
      <c r="O174" s="61"/>
      <c r="P174" s="61"/>
    </row>
    <row r="175" spans="2:16" s="8" customFormat="1" ht="12.75">
      <c r="B175" s="20"/>
      <c r="C175" s="20"/>
      <c r="D175" s="50"/>
      <c r="E175" s="20"/>
      <c r="G175" s="52"/>
      <c r="H175" s="25"/>
      <c r="I175" s="57"/>
      <c r="J175" s="25"/>
      <c r="M175" s="69"/>
      <c r="N175" s="62"/>
      <c r="O175" s="61"/>
      <c r="P175" s="61"/>
    </row>
    <row r="176" spans="2:16" s="8" customFormat="1" ht="12.75">
      <c r="B176" s="20"/>
      <c r="C176" s="20"/>
      <c r="D176" s="50"/>
      <c r="E176" s="20"/>
      <c r="G176" s="52"/>
      <c r="H176" s="25"/>
      <c r="I176" s="57"/>
      <c r="J176" s="25"/>
      <c r="M176" s="69"/>
      <c r="N176" s="62"/>
      <c r="O176" s="61"/>
      <c r="P176" s="61"/>
    </row>
    <row r="177" spans="2:16" s="8" customFormat="1" ht="12.75">
      <c r="B177" s="20"/>
      <c r="C177" s="20"/>
      <c r="D177" s="50"/>
      <c r="E177" s="20"/>
      <c r="G177" s="52"/>
      <c r="H177" s="25"/>
      <c r="I177" s="57"/>
      <c r="J177" s="25"/>
      <c r="M177" s="69"/>
      <c r="N177" s="62"/>
      <c r="O177" s="61"/>
      <c r="P177" s="61"/>
    </row>
    <row r="178" spans="2:16" s="8" customFormat="1" ht="12.75">
      <c r="B178" s="20"/>
      <c r="C178" s="20"/>
      <c r="D178" s="50"/>
      <c r="E178" s="20"/>
      <c r="G178" s="52"/>
      <c r="H178" s="25"/>
      <c r="I178" s="57"/>
      <c r="J178" s="25"/>
      <c r="M178" s="69"/>
      <c r="N178" s="62"/>
      <c r="O178" s="61"/>
      <c r="P178" s="61"/>
    </row>
    <row r="179" spans="2:16" s="8" customFormat="1" ht="12.75">
      <c r="B179" s="20"/>
      <c r="C179" s="20"/>
      <c r="D179" s="50"/>
      <c r="E179" s="20"/>
      <c r="G179" s="52"/>
      <c r="H179" s="25"/>
      <c r="I179" s="57"/>
      <c r="J179" s="25"/>
      <c r="M179" s="69"/>
      <c r="N179" s="62"/>
      <c r="O179" s="61"/>
      <c r="P179" s="61"/>
    </row>
    <row r="180" spans="2:16" s="8" customFormat="1" ht="12.75">
      <c r="B180" s="20"/>
      <c r="C180" s="20"/>
      <c r="D180" s="50"/>
      <c r="E180" s="20"/>
      <c r="G180" s="52"/>
      <c r="H180" s="25"/>
      <c r="I180" s="57"/>
      <c r="J180" s="25"/>
      <c r="M180" s="69"/>
      <c r="N180" s="62"/>
      <c r="O180" s="61"/>
      <c r="P180" s="61"/>
    </row>
    <row r="181" spans="2:16" s="8" customFormat="1" ht="12.75">
      <c r="B181" s="20"/>
      <c r="C181" s="20"/>
      <c r="D181" s="50"/>
      <c r="E181" s="20"/>
      <c r="G181" s="52"/>
      <c r="H181" s="25"/>
      <c r="I181" s="57"/>
      <c r="J181" s="25"/>
      <c r="M181" s="69"/>
      <c r="N181" s="62"/>
      <c r="O181" s="61"/>
      <c r="P181" s="61"/>
    </row>
    <row r="182" spans="2:16" s="8" customFormat="1" ht="12.75">
      <c r="B182" s="20"/>
      <c r="C182" s="20"/>
      <c r="D182" s="50"/>
      <c r="E182" s="20"/>
      <c r="G182" s="52"/>
      <c r="H182" s="25"/>
      <c r="I182" s="57"/>
      <c r="J182" s="25"/>
      <c r="M182" s="69"/>
      <c r="N182" s="62"/>
      <c r="O182" s="61"/>
      <c r="P182" s="61"/>
    </row>
    <row r="183" spans="2:16" s="8" customFormat="1" ht="12.75">
      <c r="B183" s="20"/>
      <c r="C183" s="20"/>
      <c r="D183" s="50"/>
      <c r="E183" s="20"/>
      <c r="G183" s="52"/>
      <c r="H183" s="25"/>
      <c r="I183" s="57"/>
      <c r="J183" s="25"/>
      <c r="M183" s="69"/>
      <c r="N183" s="62"/>
      <c r="O183" s="61"/>
      <c r="P183" s="61"/>
    </row>
    <row r="184" spans="2:16" s="8" customFormat="1" ht="12.75">
      <c r="B184" s="20"/>
      <c r="C184" s="20"/>
      <c r="D184" s="50"/>
      <c r="E184" s="20"/>
      <c r="G184" s="52"/>
      <c r="H184" s="25"/>
      <c r="I184" s="57"/>
      <c r="J184" s="25"/>
      <c r="M184" s="69"/>
      <c r="N184" s="62"/>
      <c r="O184" s="61"/>
      <c r="P184" s="61"/>
    </row>
    <row r="185" spans="2:16" s="8" customFormat="1" ht="12.75">
      <c r="B185" s="20"/>
      <c r="C185" s="20"/>
      <c r="D185" s="50"/>
      <c r="E185" s="20"/>
      <c r="G185" s="52"/>
      <c r="H185" s="25"/>
      <c r="I185" s="57"/>
      <c r="J185" s="25"/>
      <c r="M185" s="69"/>
      <c r="N185" s="62"/>
      <c r="O185" s="61"/>
      <c r="P185" s="61"/>
    </row>
    <row r="186" spans="2:16" s="8" customFormat="1" ht="12.75">
      <c r="B186" s="20"/>
      <c r="C186" s="20"/>
      <c r="D186" s="50"/>
      <c r="E186" s="20"/>
      <c r="G186" s="52"/>
      <c r="H186" s="25"/>
      <c r="I186" s="57"/>
      <c r="J186" s="25"/>
      <c r="M186" s="69"/>
      <c r="N186" s="62"/>
      <c r="O186" s="61"/>
      <c r="P186" s="61"/>
    </row>
    <row r="187" spans="9:11" ht="12.75">
      <c r="I187" s="57"/>
      <c r="J187" s="25"/>
      <c r="K187" s="8"/>
    </row>
    <row r="188" spans="9:11" ht="12.75">
      <c r="I188" s="57"/>
      <c r="J188" s="25"/>
      <c r="K188" s="8"/>
    </row>
    <row r="189" spans="9:11" ht="12.75">
      <c r="I189" s="57"/>
      <c r="J189" s="25"/>
      <c r="K189" s="8"/>
    </row>
    <row r="190" spans="9:11" ht="12.75">
      <c r="I190" s="57"/>
      <c r="J190" s="25"/>
      <c r="K190" s="8"/>
    </row>
    <row r="191" spans="9:11" ht="12.75">
      <c r="I191" s="57"/>
      <c r="J191" s="25"/>
      <c r="K191" s="8"/>
    </row>
    <row r="192" spans="9:11" ht="12.75">
      <c r="I192" s="57"/>
      <c r="J192" s="25"/>
      <c r="K192" s="8"/>
    </row>
    <row r="193" spans="9:11" ht="12.75">
      <c r="I193" s="57"/>
      <c r="J193" s="25"/>
      <c r="K193" s="8"/>
    </row>
    <row r="194" spans="9:11" ht="12.75">
      <c r="I194" s="57"/>
      <c r="J194" s="25"/>
      <c r="K194" s="8"/>
    </row>
  </sheetData>
  <sheetProtection/>
  <mergeCells count="13">
    <mergeCell ref="C1:C2"/>
    <mergeCell ref="I4:K4"/>
    <mergeCell ref="I8:K8"/>
    <mergeCell ref="D1:D2"/>
    <mergeCell ref="M1:O1"/>
    <mergeCell ref="E1:E2"/>
    <mergeCell ref="M20:O20"/>
    <mergeCell ref="A1:A2"/>
    <mergeCell ref="F1:F2"/>
    <mergeCell ref="G1:G2"/>
    <mergeCell ref="H1:H2"/>
    <mergeCell ref="B1:B2"/>
    <mergeCell ref="I1:K1"/>
  </mergeCells>
  <printOptions/>
  <pageMargins left="0.31" right="0.2" top="1" bottom="1" header="0" footer="0"/>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usuari</cp:lastModifiedBy>
  <cp:lastPrinted>2013-05-22T11:22:28Z</cp:lastPrinted>
  <dcterms:created xsi:type="dcterms:W3CDTF">2005-02-25T10:27:45Z</dcterms:created>
  <dcterms:modified xsi:type="dcterms:W3CDTF">2016-12-27T18:41:01Z</dcterms:modified>
  <cp:category/>
  <cp:version/>
  <cp:contentType/>
  <cp:contentStatus/>
</cp:coreProperties>
</file>